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defaultThemeVersion="124226"/>
  <mc:AlternateContent xmlns:mc="http://schemas.openxmlformats.org/markup-compatibility/2006">
    <mc:Choice Requires="x15">
      <x15ac:absPath xmlns:x15ac="http://schemas.microsoft.com/office/spreadsheetml/2010/11/ac" url="C:\Users\linda.johnson\OneDrive - MECLABS\Documents\Work_CE\CURRENT PROJECTS\2020 Test Protocol Tool updates\"/>
    </mc:Choice>
  </mc:AlternateContent>
  <xr:revisionPtr revIDLastSave="1" documentId="13_ncr:1_{1CEF4E9D-BD9A-46AC-8D32-90440C32D01D}" xr6:coauthVersionLast="45" xr6:coauthVersionMax="45" xr10:uidLastSave="{7E8BE9D5-0AA2-4B96-A649-A923CD7FDC84}"/>
  <workbookProtection workbookAlgorithmName="SHA-512" workbookHashValue="QgzOaPG4Smv5ANnxjWXf35VbpMVvrGZwr3QPm++BFQEkvSF6ke5Zctb0fVYwsnCVCTUedDd8J3X9NnhBQ4MeGQ==" workbookSaltValue="iW8kEqaTwS7XwNyIPSU5tg==" workbookSpinCount="100000" lockStructure="1"/>
  <bookViews>
    <workbookView xWindow="-108" yWindow="-108" windowWidth="23256" windowHeight="13176" activeTab="1" xr2:uid="{00000000-000D-0000-FFFF-FFFF00000000}"/>
  </bookViews>
  <sheets>
    <sheet name="Summary" sheetId="11" r:id="rId1"/>
    <sheet name="Validation" sheetId="15" r:id="rId2"/>
  </sheets>
  <definedNames>
    <definedName name="Names">Validation!$T$59:$T$65</definedName>
    <definedName name="_xlnm.Print_Area" localSheetId="0">Summary!$A$1:$U$113</definedName>
    <definedName name="_xlnm.Print_Area" localSheetId="1">Validation!$A$1:$Q$82</definedName>
    <definedName name="_xlnm.Print_Titles" localSheetId="0">Summary!$1:$4</definedName>
    <definedName name="_xlnm.Print_Titles" localSheetId="1">Validation!$1:$4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6" i="15" l="1"/>
  <c r="F61" i="15" l="1"/>
  <c r="M61" i="15" s="1"/>
  <c r="K61" i="15"/>
  <c r="F63" i="15"/>
  <c r="H63" i="15" s="1"/>
  <c r="K63" i="15"/>
  <c r="F65" i="15"/>
  <c r="F28" i="15"/>
  <c r="F53" i="15"/>
  <c r="K53" i="15" s="1"/>
  <c r="M53" i="15" s="1"/>
  <c r="M55" i="15" s="1"/>
  <c r="H53" i="15"/>
  <c r="K65" i="15"/>
  <c r="T65" i="15"/>
  <c r="T64" i="15"/>
  <c r="T63" i="15"/>
  <c r="T62" i="15"/>
  <c r="T61" i="15"/>
  <c r="F18" i="15"/>
  <c r="K43" i="15"/>
  <c r="M43" i="15" s="1"/>
  <c r="F87" i="11" s="1"/>
  <c r="K45" i="15"/>
  <c r="M45" i="15" s="1"/>
  <c r="H87" i="11" s="1"/>
  <c r="K49" i="15"/>
  <c r="M49" i="15" s="1"/>
  <c r="M87" i="11" s="1"/>
  <c r="K47" i="15"/>
  <c r="M47" i="15" s="1"/>
  <c r="K87" i="11" s="1"/>
  <c r="H61" i="15"/>
  <c r="H65" i="15" s="1"/>
  <c r="F22" i="15"/>
  <c r="K56" i="11" s="1"/>
  <c r="F30" i="15"/>
  <c r="B3" i="15"/>
  <c r="O87" i="11"/>
  <c r="D97" i="11"/>
  <c r="D95" i="11"/>
  <c r="D93" i="11"/>
  <c r="D91" i="11"/>
  <c r="D87" i="11"/>
  <c r="F32" i="15" l="1"/>
  <c r="F34" i="15" s="1"/>
  <c r="K58" i="11" s="1"/>
  <c r="K59" i="11" s="1"/>
  <c r="M81" i="15"/>
  <c r="O72" i="11" s="1"/>
  <c r="O67" i="11"/>
  <c r="M65" i="15"/>
  <c r="M63" i="15"/>
  <c r="M73" i="15" s="1"/>
  <c r="M69" i="15" l="1"/>
  <c r="M67" i="15"/>
  <c r="M75" i="15" l="1"/>
  <c r="M71" i="15"/>
  <c r="M77" i="15"/>
  <c r="O68" i="11"/>
  <c r="M79" i="15" l="1"/>
  <c r="O70" i="11" s="1"/>
  <c r="O6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Clowe</author>
  </authors>
  <commentList>
    <comment ref="T10" authorId="0" shapeId="0" xr:uid="{00000000-0006-0000-0000-000001000000}">
      <text>
        <r>
          <rPr>
            <b/>
            <sz val="14"/>
            <color indexed="81"/>
            <rFont val="Calibri"/>
            <family val="2"/>
            <scheme val="minor"/>
          </rPr>
          <t xml:space="preserve">This should be a "Which….?" question. </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"Which headline copy will result in the greatest clickthrough rate?"
-or-
"Which shopping cart path will result in the greatest order completion rate?"</t>
        </r>
      </text>
    </comment>
    <comment ref="T14" authorId="0" shapeId="0" xr:uid="{00000000-0006-0000-0000-000002000000}">
      <text>
        <r>
          <rPr>
            <b/>
            <sz val="14"/>
            <color indexed="81"/>
            <rFont val="Calibri"/>
            <family val="2"/>
            <scheme val="minor"/>
          </rPr>
          <t>Enter pre-test hypotheses and/or notes here.</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t>
        </r>
        <r>
          <rPr>
            <b/>
            <sz val="12"/>
            <color indexed="81"/>
            <rFont val="Calibri"/>
            <family val="2"/>
            <scheme val="minor"/>
          </rPr>
          <t>Hypothesis:</t>
        </r>
        <r>
          <rPr>
            <sz val="12"/>
            <color indexed="81"/>
            <rFont val="Calibri"/>
            <family val="2"/>
            <scheme val="minor"/>
          </rPr>
          <t xml:space="preserve"> Using a headline that emphasizes the value to the visitor will draw them into the page and result in a higher overall conversion rate.  
-or-
</t>
        </r>
        <r>
          <rPr>
            <b/>
            <sz val="12"/>
            <color indexed="81"/>
            <rFont val="Calibri"/>
            <family val="2"/>
            <scheme val="minor"/>
          </rPr>
          <t>Note:</t>
        </r>
        <r>
          <rPr>
            <sz val="12"/>
            <color indexed="81"/>
            <rFont val="Calibri"/>
            <family val="2"/>
            <scheme val="minor"/>
          </rPr>
          <t xml:space="preserve"> This test will be run sequentially, so we will need to monitor potential history effect threats to validation.</t>
        </r>
      </text>
    </comment>
    <comment ref="T26" authorId="0" shapeId="0" xr:uid="{00000000-0006-0000-0000-000003000000}">
      <text>
        <r>
          <rPr>
            <b/>
            <sz val="14"/>
            <color indexed="81"/>
            <rFont val="Calibri"/>
            <family val="2"/>
            <scheme val="minor"/>
          </rPr>
          <t xml:space="preserve">The variable is the element that you will be testing. </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Headline copy
-or-
Number of steps in the shopping cart path</t>
        </r>
      </text>
    </comment>
    <comment ref="T28" authorId="0" shapeId="0" xr:uid="{00000000-0006-0000-0000-000004000000}">
      <text>
        <r>
          <rPr>
            <b/>
            <sz val="14"/>
            <color indexed="81"/>
            <rFont val="Calibri"/>
            <family val="2"/>
            <scheme val="minor"/>
          </rPr>
          <t xml:space="preserve">Describe the values for the variable that you will be testing.  Focus on the essential differences among the tests in your description. </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t>
        </r>
        <r>
          <rPr>
            <b/>
            <sz val="12"/>
            <color indexed="81"/>
            <rFont val="Calibri"/>
            <family val="2"/>
            <scheme val="minor"/>
          </rPr>
          <t>Headlines:</t>
        </r>
        <r>
          <rPr>
            <sz val="12"/>
            <color indexed="81"/>
            <rFont val="Calibri"/>
            <family val="2"/>
            <scheme val="minor"/>
          </rPr>
          <t xml:space="preserve">
1) (Control) "Get Your Free Subscription Today"
2) (Treatment 1) "Get Free Access to Cutting-Edge Research"
3) (Treatment 2) "The Latest Research in Your Inbox - Free!"
-or-
</t>
        </r>
        <r>
          <rPr>
            <b/>
            <sz val="12"/>
            <color indexed="81"/>
            <rFont val="Calibri"/>
            <family val="2"/>
            <scheme val="minor"/>
          </rPr>
          <t>Shopping Cart Paths:</t>
        </r>
        <r>
          <rPr>
            <sz val="12"/>
            <color indexed="81"/>
            <rFont val="Calibri"/>
            <family val="2"/>
            <scheme val="minor"/>
          </rPr>
          <t xml:space="preserve">
1) (Control) Shopping Cart Page --&gt; Shipping Page --&gt; Confirmation Page --&gt; Payment Page --&gt; Thank You Page
2) (Treatment 1) Shopping Cart Page/Shipping Page (combined) --&gt; Payment Page --&gt; Confirmantion Page --&gt; Thank You Page</t>
        </r>
      </text>
    </comment>
    <comment ref="T36" authorId="0" shapeId="0" xr:uid="{00000000-0006-0000-0000-000005000000}">
      <text>
        <r>
          <rPr>
            <b/>
            <sz val="14"/>
            <color indexed="81"/>
            <rFont val="Calibri"/>
            <family val="2"/>
            <scheme val="minor"/>
          </rPr>
          <t xml:space="preserve">The Primary Metric Description is a title for the </t>
        </r>
        <r>
          <rPr>
            <b/>
            <i/>
            <u/>
            <sz val="14"/>
            <color indexed="81"/>
            <rFont val="Calibri"/>
            <family val="2"/>
            <scheme val="minor"/>
          </rPr>
          <t>main</t>
        </r>
        <r>
          <rPr>
            <b/>
            <sz val="14"/>
            <color indexed="81"/>
            <rFont val="Calibri"/>
            <family val="2"/>
            <scheme val="minor"/>
          </rPr>
          <t xml:space="preserve"> success/failure metric that you will be tracking during your test. </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Completion (or Conversion) Rate - Start Page 1 to Thank You Page 3
</t>
        </r>
        <r>
          <rPr>
            <b/>
            <sz val="14"/>
            <color indexed="81"/>
            <rFont val="Calibri"/>
            <family val="2"/>
            <scheme val="minor"/>
          </rPr>
          <t>The Primary Calculation Method is a description of how the Primary Metric will be calculated.</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(unique visitors to page 3/unique visitors to page 1)*100
</t>
        </r>
      </text>
    </comment>
    <comment ref="T40" authorId="0" shapeId="0" xr:uid="{00000000-0006-0000-0000-000006000000}">
      <text>
        <r>
          <rPr>
            <b/>
            <sz val="14"/>
            <color indexed="81"/>
            <rFont val="Calibri"/>
            <family val="2"/>
            <scheme val="minor"/>
          </rPr>
          <t xml:space="preserve">The Secondary Metric Description is a title for the </t>
        </r>
        <r>
          <rPr>
            <b/>
            <i/>
            <u/>
            <sz val="14"/>
            <color indexed="81"/>
            <rFont val="Calibri"/>
            <family val="2"/>
            <scheme val="minor"/>
          </rPr>
          <t>other</t>
        </r>
        <r>
          <rPr>
            <b/>
            <sz val="14"/>
            <color indexed="81"/>
            <rFont val="Calibri"/>
            <family val="2"/>
            <scheme val="minor"/>
          </rPr>
          <t xml:space="preserve"> metrics you will be tracking to gain additional insights during your test. </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Value per Visitor
</t>
        </r>
        <r>
          <rPr>
            <b/>
            <sz val="14"/>
            <color indexed="81"/>
            <rFont val="Calibri"/>
            <family val="2"/>
            <scheme val="minor"/>
          </rPr>
          <t>The Metric Calculation Method is a description of how the Secondary Metric will be calculated.</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(sales dollars for test orders) / (unique visitors to test funnel)</t>
        </r>
      </text>
    </comment>
    <comment ref="T51" authorId="0" shapeId="0" xr:uid="{00000000-0006-0000-0000-000007000000}">
      <text>
        <r>
          <rPr>
            <b/>
            <sz val="14"/>
            <color indexed="81"/>
            <rFont val="Calibri"/>
            <family val="2"/>
            <scheme val="minor"/>
          </rPr>
          <t>Might the predictiveness of your test be threatened by events during data collection that may alter the relative performance of the treatments?</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Consider a scenario where, for your network of charter schools throughout the state, you want to sense whether parents are most motivated by sports, academics, facilities/safety, or college-admission rates.  If, in the 3rd week of your test, a national news story were to break about students being held hostage in a public school, this would represent a serious History Effect threat to the validity of the test. 
</t>
        </r>
        <r>
          <rPr>
            <b/>
            <sz val="12"/>
            <color indexed="81"/>
            <rFont val="Calibri"/>
            <family val="2"/>
            <scheme val="minor"/>
          </rPr>
          <t>Note:</t>
        </r>
        <r>
          <rPr>
            <sz val="12"/>
            <color indexed="81"/>
            <rFont val="Calibri"/>
            <family val="2"/>
            <scheme val="minor"/>
          </rPr>
          <t xml:space="preserve"> If the answer is "Yes", a note explaining the potential of this threat should be entered in Section 1.</t>
        </r>
      </text>
    </comment>
    <comment ref="T52" authorId="0" shapeId="0" xr:uid="{00000000-0006-0000-0000-000008000000}">
      <text>
        <r>
          <rPr>
            <b/>
            <sz val="14"/>
            <color indexed="81"/>
            <rFont val="Calibri"/>
            <family val="2"/>
            <scheme val="minor"/>
          </rPr>
          <t>Might there be any changes in (or problems with) the measurement tools used during the test that could affect the outcome?</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Issues with the site tracking code, problems with the Web metrics platform, etc.
</t>
        </r>
        <r>
          <rPr>
            <b/>
            <sz val="12"/>
            <color indexed="81"/>
            <rFont val="Calibri"/>
            <family val="2"/>
            <scheme val="minor"/>
          </rPr>
          <t>Note:</t>
        </r>
        <r>
          <rPr>
            <sz val="12"/>
            <color indexed="81"/>
            <rFont val="Calibri"/>
            <family val="2"/>
            <scheme val="minor"/>
          </rPr>
          <t xml:space="preserve"> If the instrumentation problems or limitations are known prior to data collection, then the source(s) should be described in the Notes in Section 1.  </t>
        </r>
      </text>
    </comment>
    <comment ref="T53" authorId="0" shapeId="0" xr:uid="{00000000-0006-0000-0000-000009000000}">
      <text>
        <r>
          <rPr>
            <b/>
            <sz val="14"/>
            <color indexed="81"/>
            <rFont val="Calibri"/>
            <family val="2"/>
            <scheme val="minor"/>
          </rPr>
          <t>Might there be any test design elements or events during the test that may result in the distribution of incoming test subjects being anything other than random?</t>
        </r>
        <r>
          <rPr>
            <sz val="12"/>
            <color indexed="81"/>
            <rFont val="Calibri"/>
            <family val="2"/>
            <scheme val="minor"/>
          </rPr>
          <t xml:space="preserve">
That is:  If there is any systematic way to establish ahead of time which treatment an incoming test subject will see, then there is a potential Selection Effect validity threat.  
</t>
        </r>
        <r>
          <rPr>
            <b/>
            <sz val="12"/>
            <color indexed="81"/>
            <rFont val="Calibri"/>
            <family val="2"/>
            <scheme val="minor"/>
          </rPr>
          <t>For Example:</t>
        </r>
        <r>
          <rPr>
            <sz val="12"/>
            <color indexed="81"/>
            <rFont val="Calibri"/>
            <family val="2"/>
            <scheme val="minor"/>
          </rPr>
          <t xml:space="preserve">
If incoming natural search traffic is being randomly distributed, but there is an Email campaign from last week that’s still going just to the Control treatment, then there is a potential Selection Effect validity threat.
</t>
        </r>
        <r>
          <rPr>
            <b/>
            <sz val="12"/>
            <color indexed="81"/>
            <rFont val="Calibri"/>
            <family val="2"/>
            <scheme val="minor"/>
          </rPr>
          <t xml:space="preserve">
Note:</t>
        </r>
        <r>
          <rPr>
            <sz val="12"/>
            <color indexed="81"/>
            <rFont val="Calibri"/>
            <family val="2"/>
            <scheme val="minor"/>
          </rPr>
          <t xml:space="preserve">  If the limitation is known prior to data collection, then you should also include a pre-test note in Section 1 describing the nature and likely impact of the selection bias.  </t>
        </r>
      </text>
    </comment>
    <comment ref="T54" authorId="0" shapeId="0" xr:uid="{00000000-0006-0000-0000-00000A000000}">
      <text>
        <r>
          <rPr>
            <b/>
            <sz val="14"/>
            <color indexed="81"/>
            <rFont val="Calibri"/>
            <family val="2"/>
            <scheme val="minor"/>
          </rPr>
          <t>Is there the potential that you won't be able to collect enough samples to reliably predict which treatment performs best?</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If you are trying to test a page that gets very few visitors, it may be difficult for you to get enough samples to confidently say that one treatment is outperforming another.
</t>
        </r>
        <r>
          <rPr>
            <b/>
            <sz val="12"/>
            <color indexed="81"/>
            <rFont val="Calibri"/>
            <family val="2"/>
            <scheme val="minor"/>
          </rPr>
          <t>Note:</t>
        </r>
        <r>
          <rPr>
            <sz val="12"/>
            <color indexed="81"/>
            <rFont val="Calibri"/>
            <family val="2"/>
            <scheme val="minor"/>
          </rPr>
          <t xml:space="preserve"> If the answer is "Yes", a pre-test note should be entered in Section 1.</t>
        </r>
      </text>
    </comment>
    <comment ref="T74" authorId="0" shapeId="0" xr:uid="{00000000-0006-0000-0000-00000B000000}">
      <text>
        <r>
          <rPr>
            <b/>
            <sz val="14"/>
            <color indexed="81"/>
            <rFont val="Calibri"/>
            <family val="2"/>
            <scheme val="minor"/>
          </rPr>
          <t xml:space="preserve">Was the predictiveness of your test threatened by events during data collection that may have altered the relative performance of the treatments?  
For example: </t>
        </r>
        <r>
          <rPr>
            <sz val="14"/>
            <color indexed="81"/>
            <rFont val="Calibri"/>
            <family val="2"/>
            <scheme val="minor"/>
          </rPr>
          <t xml:space="preserve">Consider a scenario where, for your network of charter schools throughout the state, you wanted to sense whether parents are most motivated by sports, academics, facilities/safety, or college-admission rates.  Say in the 3rd week of your test, a national news story breaks about students held hostage in a public school.  This would represent a serious History Effect threat to the validity of the test. </t>
        </r>
        <r>
          <rPr>
            <b/>
            <sz val="14"/>
            <color indexed="81"/>
            <rFont val="Calibri"/>
            <family val="2"/>
            <scheme val="minor"/>
          </rPr>
          <t xml:space="preserve"> 
Note: </t>
        </r>
        <r>
          <rPr>
            <sz val="14"/>
            <color indexed="81"/>
            <rFont val="Calibri"/>
            <family val="2"/>
            <scheme val="minor"/>
          </rPr>
          <t>If the answer is "Yes”, a note explaining the source of threat should be entered in Section 7</t>
        </r>
        <r>
          <rPr>
            <b/>
            <sz val="14"/>
            <color indexed="81"/>
            <rFont val="Calibri"/>
            <family val="2"/>
            <scheme val="minor"/>
          </rPr>
          <t xml:space="preserve">.
</t>
        </r>
      </text>
    </comment>
    <comment ref="T75" authorId="0" shapeId="0" xr:uid="{00000000-0006-0000-0000-00000C000000}">
      <text>
        <r>
          <rPr>
            <b/>
            <sz val="14"/>
            <color indexed="81"/>
            <rFont val="Calibri"/>
            <family val="2"/>
            <scheme val="minor"/>
          </rPr>
          <t xml:space="preserve">Were there any changes in (or problems with) the measurement tools used during the test that may affected the outcome?  
For example: </t>
        </r>
        <r>
          <rPr>
            <sz val="14"/>
            <color indexed="81"/>
            <rFont val="Calibri"/>
            <family val="2"/>
            <scheme val="minor"/>
          </rPr>
          <t xml:space="preserve"> Issues with the site tracking code, problems with the Web metrics platform, etc.</t>
        </r>
        <r>
          <rPr>
            <b/>
            <sz val="14"/>
            <color indexed="81"/>
            <rFont val="Calibri"/>
            <family val="2"/>
            <scheme val="minor"/>
          </rPr>
          <t xml:space="preserve"> 
Note:</t>
        </r>
        <r>
          <rPr>
            <sz val="14"/>
            <color indexed="81"/>
            <rFont val="Calibri"/>
            <family val="2"/>
            <scheme val="minor"/>
          </rPr>
          <t xml:space="preserve"> If the answer is "Yes”, a note explaining the source of threat should be entered in Section 7.</t>
        </r>
        <r>
          <rPr>
            <b/>
            <sz val="14"/>
            <color indexed="81"/>
            <rFont val="Calibri"/>
            <family val="2"/>
            <scheme val="minor"/>
          </rPr>
          <t xml:space="preserve">
</t>
        </r>
      </text>
    </comment>
    <comment ref="T76" authorId="0" shapeId="0" xr:uid="{00000000-0006-0000-0000-00000D000000}">
      <text>
        <r>
          <rPr>
            <b/>
            <sz val="14"/>
            <color indexed="81"/>
            <rFont val="Calibri"/>
            <family val="2"/>
            <scheme val="minor"/>
          </rPr>
          <t xml:space="preserve">Were there any test design elements or events during the test that may result in the distribution of incoming test subjects being anything other than random?  
That is:  </t>
        </r>
        <r>
          <rPr>
            <sz val="14"/>
            <color indexed="81"/>
            <rFont val="Calibri"/>
            <family val="2"/>
            <scheme val="minor"/>
          </rPr>
          <t xml:space="preserve">If there is any systematic way to establish ahead of time which treatment an incoming test subject will see, then there is a potential Selection Effect validity threat.  </t>
        </r>
        <r>
          <rPr>
            <b/>
            <sz val="14"/>
            <color indexed="81"/>
            <rFont val="Calibri"/>
            <family val="2"/>
            <scheme val="minor"/>
          </rPr>
          <t xml:space="preserve">
For example:  </t>
        </r>
        <r>
          <rPr>
            <sz val="14"/>
            <color indexed="81"/>
            <rFont val="Calibri"/>
            <family val="2"/>
            <scheme val="minor"/>
          </rPr>
          <t xml:space="preserve">If incoming natural search traffic is being randomly distributed, but there is an Email campaign from last week that’s still going just to the Control treatment, then there is a potential Selection Effect validity threat.  </t>
        </r>
        <r>
          <rPr>
            <b/>
            <sz val="14"/>
            <color indexed="81"/>
            <rFont val="Calibri"/>
            <family val="2"/>
            <scheme val="minor"/>
          </rPr>
          <t xml:space="preserve">
Note:</t>
        </r>
        <r>
          <rPr>
            <sz val="14"/>
            <color indexed="81"/>
            <rFont val="Calibri"/>
            <family val="2"/>
            <scheme val="minor"/>
          </rPr>
          <t xml:space="preserve"> If the answer is "Yes”, a note explaining the source of threat should be entered in Section 7.</t>
        </r>
        <r>
          <rPr>
            <b/>
            <sz val="14"/>
            <color indexed="81"/>
            <rFont val="Calibri"/>
            <family val="2"/>
            <scheme val="minor"/>
          </rPr>
          <t xml:space="preserve">
</t>
        </r>
      </text>
    </comment>
    <comment ref="T77" authorId="0" shapeId="0" xr:uid="{00000000-0006-0000-0000-00000E000000}">
      <text>
        <r>
          <rPr>
            <b/>
            <sz val="14"/>
            <color indexed="81"/>
            <rFont val="Calibri"/>
            <family val="2"/>
            <scheme val="minor"/>
          </rPr>
          <t>Were you able to collect enough samples to reliably predict which treatment performed best?</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If you got very few visitors, you may not have enough samples to confidently say that one treatment outperformed another.
</t>
        </r>
        <r>
          <rPr>
            <b/>
            <sz val="12"/>
            <color indexed="81"/>
            <rFont val="Calibri"/>
            <family val="2"/>
            <scheme val="minor"/>
          </rPr>
          <t>Note:</t>
        </r>
        <r>
          <rPr>
            <sz val="12"/>
            <color indexed="81"/>
            <rFont val="Calibri"/>
            <family val="2"/>
            <scheme val="minor"/>
          </rPr>
          <t xml:space="preserve"> If the answer is "Yes, a note should be entered in Section 7.</t>
        </r>
      </text>
    </comment>
    <comment ref="T87" authorId="0" shapeId="0" xr:uid="{00000000-0006-0000-0000-00000F000000}">
      <text>
        <r>
          <rPr>
            <b/>
            <sz val="14"/>
            <color indexed="81"/>
            <rFont val="Calibri"/>
            <family val="2"/>
            <scheme val="minor"/>
          </rPr>
          <t>The Primary Metric data should be entered on the Validation tab and will be displayed in this field automatically. If a note about this metric would be helpful, you may enter one in the Notes field.</t>
        </r>
        <r>
          <rPr>
            <sz val="12"/>
            <color indexed="81"/>
            <rFont val="Calibri"/>
            <family val="2"/>
            <scheme val="minor"/>
          </rPr>
          <t xml:space="preserve">
</t>
        </r>
      </text>
    </comment>
    <comment ref="T91" authorId="0" shapeId="0" xr:uid="{00000000-0006-0000-0000-000010000000}">
      <text>
        <r>
          <rPr>
            <b/>
            <sz val="14"/>
            <color indexed="81"/>
            <rFont val="Calibri"/>
            <family val="2"/>
            <scheme val="minor"/>
          </rPr>
          <t>Enter the Secondary Metric values here, along with any notes about the metric (if any).</t>
        </r>
        <r>
          <rPr>
            <sz val="12"/>
            <color indexed="81"/>
            <rFont val="Calibri"/>
            <family val="2"/>
            <scheme val="minor"/>
          </rPr>
          <t xml:space="preserve">
</t>
        </r>
        <r>
          <rPr>
            <b/>
            <sz val="12"/>
            <color indexed="81"/>
            <rFont val="Calibri"/>
            <family val="2"/>
            <scheme val="minor"/>
          </rPr>
          <t>Note:</t>
        </r>
        <r>
          <rPr>
            <sz val="12"/>
            <color indexed="81"/>
            <rFont val="Calibri"/>
            <family val="2"/>
            <scheme val="minor"/>
          </rPr>
          <t xml:space="preserve"> Only the Primary Metric values are captured on the Validity tab and pulled into Section 6. Secondary Metrics can be entered directly here or it may be easier to insert a new tab into this workbook and link to the Secondary Metric the totals on that tab. This is especially useful if you'd like to collect metrics for certain time intervals (daily, weekly, etc.)</t>
        </r>
      </text>
    </comment>
    <comment ref="T104" authorId="0" shapeId="0" xr:uid="{00000000-0006-0000-0000-000011000000}">
      <text>
        <r>
          <rPr>
            <b/>
            <sz val="14"/>
            <color indexed="81"/>
            <rFont val="Calibri"/>
            <family val="2"/>
            <scheme val="minor"/>
          </rPr>
          <t>Enter post-test insights and interpretations here.</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Based on test results, the button copy had no meaningful impact on conversion. 
-or-
Even though clickthrough increased substantially from Page 1 to Page 2, the number of conversions remained fairly constant. This would indicate that the additional traffic was very low quality and not useful in generating more sales for this particular offer.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Paul Clowe</author>
  </authors>
  <commentList>
    <comment ref="H10" authorId="0" shapeId="0" xr:uid="{00000000-0006-0000-0100-000001000000}">
      <text>
        <r>
          <rPr>
            <b/>
            <sz val="14"/>
            <color indexed="81"/>
            <rFont val="Calibri"/>
            <family val="2"/>
            <scheme val="minor"/>
          </rPr>
          <t xml:space="preserve">If you have a baseline metric for the conversion rate of the control, enter it here. If not, enter a value for what you would reasonably expect the conversion rate to be.
</t>
        </r>
        <r>
          <rPr>
            <b/>
            <sz val="12"/>
            <color indexed="81"/>
            <rFont val="Calibri"/>
            <family val="2"/>
            <scheme val="minor"/>
          </rPr>
          <t>Note:</t>
        </r>
        <r>
          <rPr>
            <sz val="12"/>
            <color indexed="81"/>
            <rFont val="Calibri"/>
            <family val="2"/>
            <scheme val="minor"/>
          </rPr>
          <t xml:space="preserve"> A "conversion" is any action that you are attempting to track/influence. (You could interchangeably use the term "success" here.) It could be a sale, a click, a download, etc. Generally, the conversion metric for your test would be your primary metric in Section 5 of the Summary tab.</t>
        </r>
      </text>
    </comment>
    <comment ref="H12" authorId="0" shapeId="0" xr:uid="{00000000-0006-0000-0100-000002000000}">
      <text>
        <r>
          <rPr>
            <b/>
            <sz val="14"/>
            <color indexed="81"/>
            <rFont val="Calibri"/>
            <family val="2"/>
            <scheme val="minor"/>
          </rPr>
          <t xml:space="preserve">Enter the minimum </t>
        </r>
        <r>
          <rPr>
            <b/>
            <i/>
            <u/>
            <sz val="14"/>
            <color indexed="81"/>
            <rFont val="Calibri"/>
            <family val="2"/>
            <scheme val="minor"/>
          </rPr>
          <t>relative</t>
        </r>
        <r>
          <rPr>
            <b/>
            <sz val="14"/>
            <color indexed="81"/>
            <rFont val="Calibri"/>
            <family val="2"/>
            <scheme val="minor"/>
          </rPr>
          <t xml:space="preserve"> difference you wish to detect.
</t>
        </r>
        <r>
          <rPr>
            <b/>
            <sz val="12"/>
            <color indexed="81"/>
            <rFont val="Calibri"/>
            <family val="2"/>
            <scheme val="minor"/>
          </rPr>
          <t xml:space="preserve">
For Example:
</t>
        </r>
        <r>
          <rPr>
            <sz val="12"/>
            <color indexed="81"/>
            <rFont val="Calibri"/>
            <family val="2"/>
            <scheme val="minor"/>
          </rPr>
          <t xml:space="preserve">If the conversion rate for your control is 20% and you would like to detect a minimum of a 5% increase/decrease (which would equate to a 21% conversion rate in this case), enter 5% here.
</t>
        </r>
        <r>
          <rPr>
            <b/>
            <sz val="12"/>
            <color indexed="81"/>
            <rFont val="Calibri"/>
            <family val="2"/>
            <scheme val="minor"/>
          </rPr>
          <t>Note:</t>
        </r>
        <r>
          <rPr>
            <sz val="12"/>
            <color indexed="81"/>
            <rFont val="Calibri"/>
            <family val="2"/>
            <scheme val="minor"/>
          </rPr>
          <t xml:space="preserve"> The smaller the difference you would like to detect, the more samples you will need and the longer the test will take to run and validate. Use 5% to be conservative or a larger number to be more agressive.</t>
        </r>
      </text>
    </comment>
    <comment ref="H14" authorId="0" shapeId="0" xr:uid="{00000000-0006-0000-0100-000003000000}">
      <text>
        <r>
          <rPr>
            <b/>
            <sz val="14"/>
            <color indexed="81"/>
            <rFont val="Calibri"/>
            <family val="2"/>
            <scheme val="minor"/>
          </rPr>
          <t xml:space="preserve">Enter your desired level of confidence here.
</t>
        </r>
        <r>
          <rPr>
            <b/>
            <sz val="12"/>
            <color indexed="81"/>
            <rFont val="Calibri"/>
            <family val="2"/>
            <scheme val="minor"/>
          </rPr>
          <t xml:space="preserve">
For Example:
</t>
        </r>
        <r>
          <rPr>
            <sz val="12"/>
            <color indexed="81"/>
            <rFont val="Calibri"/>
            <family val="2"/>
            <scheme val="minor"/>
          </rPr>
          <t xml:space="preserve">If you want to be 95% confident that your results are in fact accurate, enter 95% in this field.
</t>
        </r>
        <r>
          <rPr>
            <b/>
            <sz val="12"/>
            <color indexed="81"/>
            <rFont val="Calibri"/>
            <family val="2"/>
            <scheme val="minor"/>
          </rPr>
          <t>Note:</t>
        </r>
        <r>
          <rPr>
            <sz val="12"/>
            <color indexed="81"/>
            <rFont val="Calibri"/>
            <family val="2"/>
            <scheme val="minor"/>
          </rPr>
          <t xml:space="preserve"> 95% (approximately two standard deviations) is the most commonly used value. This means the probability of measuring an average difference in performance at least as big as the one you've seen so far, just due to random variation (i.e., when they are actually identical) is less than 5%.</t>
        </r>
      </text>
    </comment>
    <comment ref="H20" authorId="0" shapeId="0" xr:uid="{00000000-0006-0000-0100-000004000000}">
      <text>
        <r>
          <rPr>
            <b/>
            <sz val="14"/>
            <color indexed="81"/>
            <rFont val="Calibri"/>
            <family val="2"/>
            <scheme val="minor"/>
          </rPr>
          <t>Enter the number of treatments you will be testing (</t>
        </r>
        <r>
          <rPr>
            <b/>
            <i/>
            <u/>
            <sz val="14"/>
            <color indexed="81"/>
            <rFont val="Calibri"/>
            <family val="2"/>
            <scheme val="minor"/>
          </rPr>
          <t>including the control</t>
        </r>
        <r>
          <rPr>
            <b/>
            <sz val="14"/>
            <color indexed="81"/>
            <rFont val="Calibri"/>
            <family val="2"/>
            <scheme val="minor"/>
          </rPr>
          <t xml:space="preserve">). </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If you are testing your control versus one variation, you would enter "2" here. If you are running a control and three variations, you would enter "4" here.
</t>
        </r>
      </text>
    </comment>
    <comment ref="H22" authorId="0" shapeId="0" xr:uid="{00000000-0006-0000-0100-000005000000}">
      <text>
        <r>
          <rPr>
            <b/>
            <sz val="14"/>
            <color indexed="81"/>
            <rFont val="Calibri"/>
            <family val="2"/>
            <scheme val="minor"/>
          </rPr>
          <t xml:space="preserve">This is the total number of samples you would need to collect for your test </t>
        </r>
        <r>
          <rPr>
            <b/>
            <i/>
            <u/>
            <sz val="14"/>
            <color indexed="81"/>
            <rFont val="Calibri"/>
            <family val="2"/>
            <scheme val="minor"/>
          </rPr>
          <t>given the inputs you entered above</t>
        </r>
        <r>
          <rPr>
            <b/>
            <sz val="14"/>
            <color indexed="81"/>
            <rFont val="Calibri"/>
            <family val="2"/>
            <scheme val="minor"/>
          </rPr>
          <t xml:space="preserve">. </t>
        </r>
        <r>
          <rPr>
            <sz val="12"/>
            <color indexed="81"/>
            <rFont val="Calibri"/>
            <family val="2"/>
            <scheme val="minor"/>
          </rPr>
          <t xml:space="preserve">
</t>
        </r>
        <r>
          <rPr>
            <b/>
            <sz val="12"/>
            <color indexed="81"/>
            <rFont val="Calibri"/>
            <family val="2"/>
            <scheme val="minor"/>
          </rPr>
          <t xml:space="preserve">Note: </t>
        </r>
        <r>
          <rPr>
            <sz val="12"/>
            <color indexed="81"/>
            <rFont val="Calibri"/>
            <family val="2"/>
            <scheme val="minor"/>
          </rPr>
          <t xml:space="preserve">This is only an estimate given the inputs you selected. When the actual test is running, this may or may not be accurate depending on what </t>
        </r>
        <r>
          <rPr>
            <i/>
            <u/>
            <sz val="12"/>
            <color indexed="81"/>
            <rFont val="Calibri"/>
            <family val="2"/>
            <scheme val="minor"/>
          </rPr>
          <t>actual</t>
        </r>
        <r>
          <rPr>
            <sz val="12"/>
            <color indexed="81"/>
            <rFont val="Calibri"/>
            <family val="2"/>
            <scheme val="minor"/>
          </rPr>
          <t xml:space="preserve"> results you are seeing in your test.</t>
        </r>
      </text>
    </comment>
    <comment ref="H26" authorId="0" shapeId="0" xr:uid="{00000000-0006-0000-0100-000006000000}">
      <text>
        <r>
          <rPr>
            <b/>
            <sz val="14"/>
            <color indexed="81"/>
            <rFont val="Calibri"/>
            <family val="2"/>
            <scheme val="minor"/>
          </rPr>
          <t xml:space="preserve">Enter the estimated total </t>
        </r>
        <r>
          <rPr>
            <b/>
            <i/>
            <u/>
            <sz val="14"/>
            <color indexed="81"/>
            <rFont val="Calibri"/>
            <family val="2"/>
            <scheme val="minor"/>
          </rPr>
          <t>daily</t>
        </r>
        <r>
          <rPr>
            <b/>
            <sz val="14"/>
            <color indexed="81"/>
            <rFont val="Calibri"/>
            <family val="2"/>
            <scheme val="minor"/>
          </rPr>
          <t xml:space="preserve"> traffic you expect to arrive to your test. (The total traffic for </t>
        </r>
        <r>
          <rPr>
            <b/>
            <i/>
            <u/>
            <sz val="14"/>
            <color indexed="81"/>
            <rFont val="Calibri"/>
            <family val="2"/>
            <scheme val="minor"/>
          </rPr>
          <t>all</t>
        </r>
        <r>
          <rPr>
            <b/>
            <sz val="14"/>
            <color indexed="81"/>
            <rFont val="Calibri"/>
            <family val="2"/>
            <scheme val="minor"/>
          </rPr>
          <t xml:space="preserve"> treatments.)</t>
        </r>
        <r>
          <rPr>
            <sz val="12"/>
            <color indexed="81"/>
            <rFont val="Calibri"/>
            <family val="2"/>
            <scheme val="minor"/>
          </rPr>
          <t xml:space="preserve">
</t>
        </r>
        <r>
          <rPr>
            <b/>
            <sz val="12"/>
            <color indexed="81"/>
            <rFont val="Calibri"/>
            <family val="2"/>
            <scheme val="minor"/>
          </rPr>
          <t>For Example:</t>
        </r>
        <r>
          <rPr>
            <sz val="12"/>
            <color indexed="81"/>
            <rFont val="Calibri"/>
            <family val="2"/>
            <scheme val="minor"/>
          </rPr>
          <t xml:space="preserve">
If you are testing a landing page and you expect to have an average of 500 unique visitors per day to the test, enter that number here.
</t>
        </r>
      </text>
    </comment>
    <comment ref="H34" authorId="0" shapeId="0" xr:uid="{00000000-0006-0000-0100-000007000000}">
      <text>
        <r>
          <rPr>
            <b/>
            <i/>
            <u/>
            <sz val="14"/>
            <color indexed="81"/>
            <rFont val="Calibri"/>
            <family val="2"/>
            <scheme val="minor"/>
          </rPr>
          <t>Given the inputs you entered above</t>
        </r>
        <r>
          <rPr>
            <b/>
            <sz val="14"/>
            <color indexed="81"/>
            <rFont val="Calibri"/>
            <family val="2"/>
            <scheme val="minor"/>
          </rPr>
          <t xml:space="preserve">, this is the estimated number of days your test will need to run in order to obtain significant and sufficient data. It will never be under 7 days (one week) to account for history effect. </t>
        </r>
        <r>
          <rPr>
            <sz val="12"/>
            <color indexed="81"/>
            <rFont val="Calibri"/>
            <family val="2"/>
            <scheme val="minor"/>
          </rPr>
          <t xml:space="preserve">
</t>
        </r>
        <r>
          <rPr>
            <b/>
            <sz val="12"/>
            <color indexed="81"/>
            <rFont val="Calibri"/>
            <family val="2"/>
            <scheme val="minor"/>
          </rPr>
          <t xml:space="preserve">Note: </t>
        </r>
        <r>
          <rPr>
            <sz val="12"/>
            <color indexed="81"/>
            <rFont val="Calibri"/>
            <family val="2"/>
            <scheme val="minor"/>
          </rPr>
          <t xml:space="preserve">This is only an estimate given the inputs you selected. When the actual test is running, this may or may not be accurate depending on </t>
        </r>
        <r>
          <rPr>
            <i/>
            <u/>
            <sz val="12"/>
            <color indexed="81"/>
            <rFont val="Calibri"/>
            <family val="2"/>
            <scheme val="minor"/>
          </rPr>
          <t>actual</t>
        </r>
        <r>
          <rPr>
            <sz val="12"/>
            <color indexed="81"/>
            <rFont val="Calibri"/>
            <family val="2"/>
            <scheme val="minor"/>
          </rPr>
          <t xml:space="preserve"> results in your test.</t>
        </r>
      </text>
    </comment>
    <comment ref="O43" authorId="0" shapeId="0" xr:uid="{00000000-0006-0000-0100-000008000000}">
      <text>
        <r>
          <rPr>
            <b/>
            <sz val="14"/>
            <color indexed="81"/>
            <rFont val="Calibri"/>
            <family val="2"/>
            <scheme val="minor"/>
          </rPr>
          <t xml:space="preserve">Enter the total number of samples and conversions to the Control. </t>
        </r>
        <r>
          <rPr>
            <sz val="12"/>
            <color indexed="81"/>
            <rFont val="Calibri"/>
            <family val="2"/>
            <scheme val="minor"/>
          </rPr>
          <t xml:space="preserve">
</t>
        </r>
        <r>
          <rPr>
            <b/>
            <sz val="12"/>
            <color indexed="81"/>
            <rFont val="Calibri"/>
            <family val="2"/>
            <scheme val="minor"/>
          </rPr>
          <t xml:space="preserve">Note: </t>
        </r>
        <r>
          <rPr>
            <sz val="12"/>
            <color indexed="81"/>
            <rFont val="Calibri"/>
            <family val="2"/>
            <scheme val="minor"/>
          </rPr>
          <t xml:space="preserve">Samples could be unique visitors to the Control page and conversions would be the number of "successes" or desired actions taken by these visitors.
</t>
        </r>
        <r>
          <rPr>
            <b/>
            <sz val="12"/>
            <color indexed="81"/>
            <rFont val="Calibri"/>
            <family val="2"/>
            <scheme val="minor"/>
          </rPr>
          <t>For Example:</t>
        </r>
        <r>
          <rPr>
            <sz val="12"/>
            <color indexed="81"/>
            <rFont val="Calibri"/>
            <family val="2"/>
            <scheme val="minor"/>
          </rPr>
          <t xml:space="preserve">
If there were 1242 visitors to the Control page/path, enter this into the "Samples" box. If 217 of these visitors took the desired action (i.e. clicked on a certain button), enter that number into the "Conversions" box.</t>
        </r>
      </text>
    </comment>
    <comment ref="O45" authorId="0" shapeId="0" xr:uid="{00000000-0006-0000-0100-000009000000}">
      <text>
        <r>
          <rPr>
            <b/>
            <sz val="14"/>
            <color indexed="81"/>
            <rFont val="Calibri"/>
            <family val="2"/>
            <scheme val="minor"/>
          </rPr>
          <t xml:space="preserve">Enter the total number of samples and conversions to the Treatment. </t>
        </r>
        <r>
          <rPr>
            <sz val="12"/>
            <color indexed="81"/>
            <rFont val="Calibri"/>
            <family val="2"/>
            <scheme val="minor"/>
          </rPr>
          <t xml:space="preserve">
</t>
        </r>
        <r>
          <rPr>
            <b/>
            <sz val="12"/>
            <color indexed="81"/>
            <rFont val="Calibri"/>
            <family val="2"/>
            <scheme val="minor"/>
          </rPr>
          <t xml:space="preserve">Note: </t>
        </r>
        <r>
          <rPr>
            <sz val="12"/>
            <color indexed="81"/>
            <rFont val="Calibri"/>
            <family val="2"/>
            <scheme val="minor"/>
          </rPr>
          <t xml:space="preserve">Samples could be unique visitors to the Treatment page and conversions would be the number of "successes" or desired actions taken by these visitors.
</t>
        </r>
        <r>
          <rPr>
            <b/>
            <sz val="12"/>
            <color indexed="81"/>
            <rFont val="Calibri"/>
            <family val="2"/>
            <scheme val="minor"/>
          </rPr>
          <t>For Example:</t>
        </r>
        <r>
          <rPr>
            <sz val="12"/>
            <color indexed="81"/>
            <rFont val="Calibri"/>
            <family val="2"/>
            <scheme val="minor"/>
          </rPr>
          <t xml:space="preserve">
If there were 1242 visitors to the Treatment page/path, enter this into the "Samples" box. If 217 of these visitors took the desired action (i.e. clicked on a certain button), enter that number into the "Conversions" box.</t>
        </r>
      </text>
    </comment>
    <comment ref="O55" authorId="0" shapeId="0" xr:uid="{00000000-0006-0000-0100-00000A000000}">
      <text>
        <r>
          <rPr>
            <b/>
            <sz val="14"/>
            <color indexed="81"/>
            <rFont val="Calibri"/>
            <family val="2"/>
            <scheme val="minor"/>
          </rPr>
          <t xml:space="preserve">Given the </t>
        </r>
        <r>
          <rPr>
            <b/>
            <i/>
            <u/>
            <sz val="14"/>
            <color indexed="81"/>
            <rFont val="Calibri"/>
            <family val="2"/>
            <scheme val="minor"/>
          </rPr>
          <t>actual results</t>
        </r>
        <r>
          <rPr>
            <b/>
            <sz val="14"/>
            <color indexed="81"/>
            <rFont val="Calibri"/>
            <family val="2"/>
            <scheme val="minor"/>
          </rPr>
          <t xml:space="preserve"> that you've entered so far, this is an indication of whether you have a sufficient number of samples for this test. </t>
        </r>
        <r>
          <rPr>
            <sz val="12"/>
            <color indexed="81"/>
            <rFont val="Calibri"/>
            <family val="2"/>
            <scheme val="minor"/>
          </rPr>
          <t xml:space="preserve">
</t>
        </r>
      </text>
    </comment>
    <comment ref="O61" authorId="0" shapeId="0" xr:uid="{00000000-0006-0000-0100-00000B000000}">
      <text>
        <r>
          <rPr>
            <b/>
            <sz val="14"/>
            <color indexed="81"/>
            <rFont val="Calibri"/>
            <family val="2"/>
            <scheme val="minor"/>
          </rPr>
          <t xml:space="preserve">Using the drop-down menu, select the two treatments (or control and one other treatment) that you would like to evaluate.
</t>
        </r>
        <r>
          <rPr>
            <sz val="12"/>
            <color indexed="81"/>
            <rFont val="Calibri"/>
            <family val="2"/>
            <scheme val="minor"/>
          </rPr>
          <t xml:space="preserve">
</t>
        </r>
        <r>
          <rPr>
            <b/>
            <sz val="12"/>
            <color indexed="81"/>
            <rFont val="Calibri"/>
            <family val="2"/>
            <scheme val="minor"/>
          </rPr>
          <t xml:space="preserve">Note: </t>
        </r>
        <r>
          <rPr>
            <sz val="12"/>
            <color indexed="81"/>
            <rFont val="Calibri"/>
            <family val="2"/>
            <scheme val="minor"/>
          </rPr>
          <t>In most cases you will want to start by comparing the control to the best-performing treatment. Once you have determined that the best-performing treatment is conclusively better than the control, you should compare the best-performing treatment to the other treatments to make sure that you can conclusively say which treatment is best.</t>
        </r>
      </text>
    </comment>
    <comment ref="O69" authorId="0" shapeId="0" xr:uid="{00000000-0006-0000-0100-00000C000000}">
      <text>
        <r>
          <rPr>
            <b/>
            <sz val="14"/>
            <color indexed="81"/>
            <rFont val="Calibri"/>
            <family val="2"/>
            <scheme val="minor"/>
          </rPr>
          <t xml:space="preserve">Given the </t>
        </r>
        <r>
          <rPr>
            <b/>
            <i/>
            <u/>
            <sz val="14"/>
            <color indexed="81"/>
            <rFont val="Calibri"/>
            <family val="2"/>
            <scheme val="minor"/>
          </rPr>
          <t>actual results</t>
        </r>
        <r>
          <rPr>
            <b/>
            <sz val="14"/>
            <color indexed="81"/>
            <rFont val="Calibri"/>
            <family val="2"/>
            <scheme val="minor"/>
          </rPr>
          <t xml:space="preserve"> that you've entered so far, this is the relative difference between the two treatments above.
Note: </t>
        </r>
        <r>
          <rPr>
            <sz val="14"/>
            <color indexed="81"/>
            <rFont val="Calibri"/>
            <family val="2"/>
            <scheme val="minor"/>
          </rPr>
          <t>This calculation is relative to the first treatment listed. Thus, this would be the Comparative Treatment divided by the Baseline Treatment, expressed as a percentage.</t>
        </r>
      </text>
    </comment>
    <comment ref="O77" authorId="0" shapeId="0" xr:uid="{00000000-0006-0000-0100-00000D000000}">
      <text>
        <r>
          <rPr>
            <b/>
            <sz val="14"/>
            <color indexed="81"/>
            <rFont val="Calibri"/>
            <family val="2"/>
            <scheme val="minor"/>
          </rPr>
          <t xml:space="preserve">This is the current level of confidence that there is a difference between the two treatments you are comparing above, given the </t>
        </r>
        <r>
          <rPr>
            <b/>
            <i/>
            <u/>
            <sz val="14"/>
            <color indexed="81"/>
            <rFont val="Calibri"/>
            <family val="2"/>
            <scheme val="minor"/>
          </rPr>
          <t>actual results</t>
        </r>
        <r>
          <rPr>
            <b/>
            <sz val="14"/>
            <color indexed="81"/>
            <rFont val="Calibri"/>
            <family val="2"/>
            <scheme val="minor"/>
          </rPr>
          <t xml:space="preserve"> you've entered Section 3. </t>
        </r>
        <r>
          <rPr>
            <sz val="12"/>
            <color indexed="81"/>
            <rFont val="Calibri"/>
            <family val="2"/>
            <scheme val="minor"/>
          </rPr>
          <t xml:space="preserve">
</t>
        </r>
      </text>
    </comment>
    <comment ref="O79" authorId="0" shapeId="0" xr:uid="{00000000-0006-0000-0100-00000E000000}">
      <text>
        <r>
          <rPr>
            <b/>
            <sz val="14"/>
            <color indexed="81"/>
            <rFont val="Calibri"/>
            <family val="2"/>
            <scheme val="minor"/>
          </rPr>
          <t xml:space="preserve">Based on your desired level of confidence entered in Section 1 above, this is an indication of whether you have a significant variation between the two treatments you;ve selected, given the </t>
        </r>
        <r>
          <rPr>
            <b/>
            <i/>
            <u/>
            <sz val="14"/>
            <color indexed="81"/>
            <rFont val="Calibri"/>
            <family val="2"/>
            <scheme val="minor"/>
          </rPr>
          <t>actual results</t>
        </r>
        <r>
          <rPr>
            <b/>
            <sz val="14"/>
            <color indexed="81"/>
            <rFont val="Calibri"/>
            <family val="2"/>
            <scheme val="minor"/>
          </rPr>
          <t xml:space="preserve"> you've entered so far in Section 3.</t>
        </r>
        <r>
          <rPr>
            <sz val="12"/>
            <color indexed="81"/>
            <rFont val="Calibri"/>
            <family val="2"/>
            <scheme val="minor"/>
          </rPr>
          <t xml:space="preserve">
</t>
        </r>
        <r>
          <rPr>
            <b/>
            <sz val="12"/>
            <color indexed="81"/>
            <rFont val="Calibri"/>
            <family val="2"/>
            <scheme val="minor"/>
          </rPr>
          <t xml:space="preserve">Note: </t>
        </r>
        <r>
          <rPr>
            <sz val="12"/>
            <color indexed="81"/>
            <rFont val="Calibri"/>
            <family val="2"/>
            <scheme val="minor"/>
          </rPr>
          <t>The actual level of confidence above must be greater than the desired level of confidence entered in Section 1.</t>
        </r>
      </text>
    </comment>
    <comment ref="O81" authorId="0" shapeId="0" xr:uid="{00000000-0006-0000-0100-00000F000000}">
      <text>
        <r>
          <rPr>
            <b/>
            <sz val="14"/>
            <color indexed="81"/>
            <rFont val="Calibri"/>
            <family val="2"/>
            <scheme val="minor"/>
          </rPr>
          <t xml:space="preserve">Given the </t>
        </r>
        <r>
          <rPr>
            <b/>
            <i/>
            <u/>
            <sz val="14"/>
            <color indexed="81"/>
            <rFont val="Calibri"/>
            <family val="2"/>
            <scheme val="minor"/>
          </rPr>
          <t>actual results</t>
        </r>
        <r>
          <rPr>
            <b/>
            <sz val="14"/>
            <color indexed="81"/>
            <rFont val="Calibri"/>
            <family val="2"/>
            <scheme val="minor"/>
          </rPr>
          <t xml:space="preserve"> that you've entered so far in Section 3, this is an indication of whether you have conclusive results for the two treatments you are comparing in Section 4. In order for there to be conclusive results, there must be </t>
        </r>
        <r>
          <rPr>
            <b/>
            <i/>
            <u/>
            <sz val="14"/>
            <color indexed="81"/>
            <rFont val="Calibri"/>
            <family val="2"/>
            <scheme val="minor"/>
          </rPr>
          <t>both</t>
        </r>
        <r>
          <rPr>
            <b/>
            <sz val="14"/>
            <color indexed="81"/>
            <rFont val="Calibri"/>
            <family val="2"/>
            <scheme val="minor"/>
          </rPr>
          <t xml:space="preserve"> significant variation </t>
        </r>
        <r>
          <rPr>
            <b/>
            <i/>
            <u/>
            <sz val="14"/>
            <color indexed="81"/>
            <rFont val="Calibri"/>
            <family val="2"/>
            <scheme val="minor"/>
          </rPr>
          <t>and</t>
        </r>
        <r>
          <rPr>
            <b/>
            <sz val="14"/>
            <color indexed="81"/>
            <rFont val="Calibri"/>
            <family val="2"/>
            <scheme val="minor"/>
          </rPr>
          <t xml:space="preserve"> a sufficient sample size.
Note: </t>
        </r>
        <r>
          <rPr>
            <sz val="14"/>
            <color indexed="81"/>
            <rFont val="Calibri"/>
            <family val="2"/>
            <scheme val="minor"/>
          </rPr>
          <t>It is possible that you have conclusive results for the best performing treatment versus the control, but inconlusive results for the best performing treatment versus the next best performing treatment.</t>
        </r>
      </text>
    </comment>
  </commentList>
</comments>
</file>

<file path=xl/sharedStrings.xml><?xml version="1.0" encoding="utf-8"?>
<sst xmlns="http://schemas.openxmlformats.org/spreadsheetml/2006/main" count="206" uniqueCount="99">
  <si>
    <t>Notes</t>
  </si>
  <si>
    <t>Metrics</t>
  </si>
  <si>
    <t>% Traffic</t>
  </si>
  <si>
    <t>Number of observations per treatment:</t>
  </si>
  <si>
    <t>Estimated minimum acceptable sample size (# obs.)</t>
  </si>
  <si>
    <t>(d-Critical)</t>
  </si>
  <si>
    <t>Failures</t>
  </si>
  <si>
    <t>Test Protocol Summary</t>
  </si>
  <si>
    <t>Research Question</t>
  </si>
  <si>
    <t>?</t>
  </si>
  <si>
    <t>What is the variable?</t>
  </si>
  <si>
    <r>
      <t xml:space="preserve">u = 2q + t + m+ 2v + i </t>
    </r>
    <r>
      <rPr>
        <b/>
        <vertAlign val="superscript"/>
        <sz val="14"/>
        <color theme="0"/>
        <rFont val="Calibri"/>
        <family val="2"/>
        <scheme val="minor"/>
      </rPr>
      <t>©</t>
    </r>
    <r>
      <rPr>
        <b/>
        <sz val="14"/>
        <color theme="0"/>
        <rFont val="Calibri"/>
        <family val="2"/>
        <scheme val="minor"/>
      </rPr>
      <t xml:space="preserve">   </t>
    </r>
  </si>
  <si>
    <t>What are the values?</t>
  </si>
  <si>
    <t>Metric Calculation Method</t>
  </si>
  <si>
    <t xml:space="preserve">History effect: </t>
  </si>
  <si>
    <t xml:space="preserve">Instrumentation effect: </t>
  </si>
  <si>
    <t xml:space="preserve">Selection effect: </t>
  </si>
  <si>
    <t xml:space="preserve">Sample Distortion effect: </t>
  </si>
  <si>
    <t>(from the Validation tab)</t>
  </si>
  <si>
    <t>What are the test results?</t>
  </si>
  <si>
    <t>Control</t>
  </si>
  <si>
    <t>Treatment 1</t>
  </si>
  <si>
    <t>Treatment 2</t>
  </si>
  <si>
    <t>Treatment 3</t>
  </si>
  <si>
    <t>Treatment 4</t>
  </si>
  <si>
    <t>Metric Values</t>
  </si>
  <si>
    <r>
      <t xml:space="preserve">[enter the </t>
    </r>
    <r>
      <rPr>
        <b/>
        <i/>
        <sz val="11"/>
        <rFont val="Calibri"/>
        <family val="2"/>
        <scheme val="minor"/>
      </rPr>
      <t>metric description</t>
    </r>
    <r>
      <rPr>
        <sz val="11"/>
        <rFont val="Calibri"/>
        <family val="2"/>
        <scheme val="minor"/>
      </rPr>
      <t xml:space="preserve"> here]</t>
    </r>
  </si>
  <si>
    <r>
      <t>[enter the</t>
    </r>
    <r>
      <rPr>
        <b/>
        <i/>
        <sz val="11"/>
        <rFont val="Calibri"/>
        <family val="2"/>
        <scheme val="minor"/>
      </rPr>
      <t xml:space="preserve"> metric calculation method</t>
    </r>
    <r>
      <rPr>
        <sz val="11"/>
        <rFont val="Calibri"/>
        <family val="2"/>
        <scheme val="minor"/>
      </rPr>
      <t xml:space="preserve"> here]</t>
    </r>
  </si>
  <si>
    <t>[select Yes/No]</t>
  </si>
  <si>
    <t>[value]</t>
  </si>
  <si>
    <r>
      <t xml:space="preserve">[enter </t>
    </r>
    <r>
      <rPr>
        <b/>
        <i/>
        <sz val="11"/>
        <rFont val="Calibri"/>
        <family val="2"/>
        <scheme val="minor"/>
      </rPr>
      <t>notes</t>
    </r>
    <r>
      <rPr>
        <sz val="11"/>
        <rFont val="Calibri"/>
        <family val="2"/>
        <scheme val="minor"/>
      </rPr>
      <t xml:space="preserve"> here]</t>
    </r>
  </si>
  <si>
    <r>
      <t xml:space="preserve">Have you evaluated the </t>
    </r>
    <r>
      <rPr>
        <b/>
        <i/>
        <u/>
        <sz val="14"/>
        <color theme="0"/>
        <rFont val="Calibri"/>
        <family val="2"/>
        <scheme val="minor"/>
      </rPr>
      <t>actual</t>
    </r>
    <r>
      <rPr>
        <b/>
        <sz val="14"/>
        <color theme="0"/>
        <rFont val="Calibri"/>
        <family val="2"/>
        <scheme val="minor"/>
      </rPr>
      <t xml:space="preserve"> impact that these validity threats may have had on your test?  </t>
    </r>
  </si>
  <si>
    <r>
      <t xml:space="preserve">Have you considered the </t>
    </r>
    <r>
      <rPr>
        <b/>
        <i/>
        <u/>
        <sz val="14"/>
        <color theme="0"/>
        <rFont val="Calibri"/>
        <family val="2"/>
        <scheme val="minor"/>
      </rPr>
      <t>potential</t>
    </r>
    <r>
      <rPr>
        <b/>
        <sz val="14"/>
        <color theme="0"/>
        <rFont val="Calibri"/>
        <family val="2"/>
        <scheme val="minor"/>
      </rPr>
      <t xml:space="preserve"> for these validity threats to impact your test?  </t>
    </r>
  </si>
  <si>
    <t>Control &amp; Treatments</t>
  </si>
  <si>
    <t>What insights can we gain from this test?</t>
  </si>
  <si>
    <r>
      <t>[enter the</t>
    </r>
    <r>
      <rPr>
        <b/>
        <i/>
        <sz val="11"/>
        <rFont val="Calibri"/>
        <family val="2"/>
        <scheme val="minor"/>
      </rPr>
      <t xml:space="preserve"> test variable</t>
    </r>
    <r>
      <rPr>
        <sz val="11"/>
        <rFont val="Calibri"/>
        <family val="2"/>
        <scheme val="minor"/>
      </rPr>
      <t xml:space="preserve"> here]</t>
    </r>
  </si>
  <si>
    <r>
      <t xml:space="preserve">[enter the </t>
    </r>
    <r>
      <rPr>
        <b/>
        <i/>
        <sz val="11"/>
        <rFont val="Calibri"/>
        <family val="2"/>
        <scheme val="minor"/>
      </rPr>
      <t>values</t>
    </r>
    <r>
      <rPr>
        <sz val="11"/>
        <rFont val="Calibri"/>
        <family val="2"/>
        <scheme val="minor"/>
      </rPr>
      <t xml:space="preserve"> for the test variable here]</t>
    </r>
  </si>
  <si>
    <t>Primary Metric Description</t>
  </si>
  <si>
    <t>Secondary Metric Description</t>
  </si>
  <si>
    <t>Validation Information</t>
  </si>
  <si>
    <r>
      <t xml:space="preserve">What is the minimum </t>
    </r>
    <r>
      <rPr>
        <b/>
        <i/>
        <u/>
        <sz val="11"/>
        <color theme="0"/>
        <rFont val="Calibri"/>
        <family val="2"/>
        <scheme val="minor"/>
      </rPr>
      <t>relative</t>
    </r>
    <r>
      <rPr>
        <b/>
        <sz val="11"/>
        <color theme="0"/>
        <rFont val="Calibri"/>
        <family val="2"/>
        <scheme val="minor"/>
      </rPr>
      <t xml:space="preserve"> difference you wish to detect?</t>
    </r>
  </si>
  <si>
    <t>What is your desired level of confidence?</t>
  </si>
  <si>
    <r>
      <t>Number of treatments (</t>
    </r>
    <r>
      <rPr>
        <b/>
        <i/>
        <u/>
        <sz val="11"/>
        <color theme="0"/>
        <rFont val="Calibri"/>
        <family val="2"/>
        <scheme val="minor"/>
      </rPr>
      <t>including the control</t>
    </r>
    <r>
      <rPr>
        <b/>
        <sz val="11"/>
        <color theme="0"/>
        <rFont val="Calibri"/>
        <family val="2"/>
        <scheme val="minor"/>
      </rPr>
      <t>):</t>
    </r>
  </si>
  <si>
    <r>
      <t>How many treatments will you have (</t>
    </r>
    <r>
      <rPr>
        <b/>
        <i/>
        <u/>
        <sz val="11"/>
        <color theme="0"/>
        <rFont val="Calibri"/>
        <family val="2"/>
        <scheme val="minor"/>
      </rPr>
      <t>including the control</t>
    </r>
    <r>
      <rPr>
        <b/>
        <sz val="11"/>
        <color theme="0"/>
        <rFont val="Calibri"/>
        <family val="2"/>
        <scheme val="minor"/>
      </rPr>
      <t>)?</t>
    </r>
  </si>
  <si>
    <t>Estimated number of conversions per day:</t>
  </si>
  <si>
    <r>
      <t xml:space="preserve">Based on </t>
    </r>
    <r>
      <rPr>
        <b/>
        <i/>
        <u/>
        <sz val="14"/>
        <color theme="0"/>
        <rFont val="Calibri"/>
        <family val="2"/>
        <scheme val="minor"/>
      </rPr>
      <t>projections</t>
    </r>
    <r>
      <rPr>
        <b/>
        <sz val="14"/>
        <color theme="0"/>
        <rFont val="Calibri"/>
        <family val="2"/>
        <scheme val="minor"/>
      </rPr>
      <t>, what sample size is likely to be needed to ensure that the results are predictive?</t>
    </r>
  </si>
  <si>
    <r>
      <t xml:space="preserve">Based on </t>
    </r>
    <r>
      <rPr>
        <b/>
        <i/>
        <u/>
        <sz val="14"/>
        <color theme="0"/>
        <rFont val="Calibri"/>
        <family val="2"/>
        <scheme val="minor"/>
      </rPr>
      <t>projections</t>
    </r>
    <r>
      <rPr>
        <b/>
        <sz val="14"/>
        <color theme="0"/>
        <rFont val="Calibri"/>
        <family val="2"/>
        <scheme val="minor"/>
      </rPr>
      <t xml:space="preserve">, how long would the test likely need to run in order to obtain a sufficient sample size? </t>
    </r>
  </si>
  <si>
    <t>Totals:</t>
  </si>
  <si>
    <r>
      <t xml:space="preserve">[enter the </t>
    </r>
    <r>
      <rPr>
        <b/>
        <i/>
        <sz val="11"/>
        <rFont val="Calibri"/>
        <family val="2"/>
        <scheme val="minor"/>
      </rPr>
      <t>research question</t>
    </r>
    <r>
      <rPr>
        <sz val="11"/>
        <rFont val="Calibri"/>
        <family val="2"/>
        <scheme val="minor"/>
      </rPr>
      <t xml:space="preserve"> here]</t>
    </r>
  </si>
  <si>
    <r>
      <t xml:space="preserve">Control - [enter the </t>
    </r>
    <r>
      <rPr>
        <b/>
        <i/>
        <sz val="11"/>
        <rFont val="Calibri"/>
        <family val="2"/>
        <scheme val="minor"/>
      </rPr>
      <t>control description</t>
    </r>
    <r>
      <rPr>
        <sz val="11"/>
        <rFont val="Calibri"/>
        <family val="2"/>
        <scheme val="minor"/>
      </rPr>
      <t xml:space="preserve"> here]</t>
    </r>
  </si>
  <si>
    <r>
      <t xml:space="preserve">Treatment 1 - [enter the </t>
    </r>
    <r>
      <rPr>
        <b/>
        <i/>
        <sz val="11"/>
        <rFont val="Calibri"/>
        <family val="2"/>
        <scheme val="minor"/>
      </rPr>
      <t>treatment description</t>
    </r>
    <r>
      <rPr>
        <sz val="11"/>
        <rFont val="Calibri"/>
        <family val="2"/>
        <scheme val="minor"/>
      </rPr>
      <t xml:space="preserve"> here]</t>
    </r>
  </si>
  <si>
    <r>
      <t xml:space="preserve">Treatment 2 - [enter the </t>
    </r>
    <r>
      <rPr>
        <b/>
        <i/>
        <sz val="11"/>
        <rFont val="Calibri"/>
        <family val="2"/>
        <scheme val="minor"/>
      </rPr>
      <t>treatment description</t>
    </r>
    <r>
      <rPr>
        <sz val="11"/>
        <rFont val="Calibri"/>
        <family val="2"/>
        <scheme val="minor"/>
      </rPr>
      <t xml:space="preserve"> here]</t>
    </r>
  </si>
  <si>
    <r>
      <t xml:space="preserve">Treatment 3 - [enter the </t>
    </r>
    <r>
      <rPr>
        <b/>
        <i/>
        <sz val="11"/>
        <rFont val="Calibri"/>
        <family val="2"/>
        <scheme val="minor"/>
      </rPr>
      <t>treatment description</t>
    </r>
    <r>
      <rPr>
        <sz val="11"/>
        <rFont val="Calibri"/>
        <family val="2"/>
        <scheme val="minor"/>
      </rPr>
      <t xml:space="preserve"> here]</t>
    </r>
  </si>
  <si>
    <r>
      <t xml:space="preserve">Treatment 4 - [enter the </t>
    </r>
    <r>
      <rPr>
        <b/>
        <i/>
        <sz val="11"/>
        <rFont val="Calibri"/>
        <family val="2"/>
        <scheme val="minor"/>
      </rPr>
      <t>treatment description</t>
    </r>
    <r>
      <rPr>
        <sz val="11"/>
        <rFont val="Calibri"/>
        <family val="2"/>
        <scheme val="minor"/>
      </rPr>
      <t xml:space="preserve"> here]</t>
    </r>
  </si>
  <si>
    <t>Control/Treatment Description</t>
  </si>
  <si>
    <t>Samples</t>
  </si>
  <si>
    <t>Conversion Rate</t>
  </si>
  <si>
    <t>Conversion Rate Difference:</t>
  </si>
  <si>
    <t>Conversion Rate Test Statistic:</t>
  </si>
  <si>
    <t>Stat Sig Threshold for the Diff in Proportions:</t>
  </si>
  <si>
    <t>(sample size is sufficient when less than d-Critical, below)</t>
  </si>
  <si>
    <t>Std Dev of the Diff in Conv Proportions:</t>
  </si>
  <si>
    <t>What is your estimated traffic to the test (i.e. arrivals or visits per day)?</t>
  </si>
  <si>
    <t>Pre-test hypotheses and notes:</t>
  </si>
  <si>
    <r>
      <t xml:space="preserve">[Enter a test </t>
    </r>
    <r>
      <rPr>
        <b/>
        <i/>
        <sz val="11"/>
        <rFont val="Calibri"/>
        <family val="2"/>
        <scheme val="minor"/>
      </rPr>
      <t>hypothesis/note</t>
    </r>
    <r>
      <rPr>
        <sz val="11"/>
        <rFont val="Calibri"/>
        <family val="2"/>
        <scheme val="minor"/>
      </rPr>
      <t xml:space="preserve"> here]</t>
    </r>
  </si>
  <si>
    <t>Conv Rate%</t>
  </si>
  <si>
    <t>Actual Level of Confidence:</t>
  </si>
  <si>
    <r>
      <t xml:space="preserve">Minimum Sample Size Calculation (based on </t>
    </r>
    <r>
      <rPr>
        <b/>
        <i/>
        <u/>
        <sz val="22"/>
        <color theme="0"/>
        <rFont val="Calibri"/>
        <family val="2"/>
        <scheme val="minor"/>
      </rPr>
      <t>projected</t>
    </r>
    <r>
      <rPr>
        <b/>
        <sz val="22"/>
        <color theme="0"/>
        <rFont val="Calibri"/>
        <family val="2"/>
        <scheme val="minor"/>
      </rPr>
      <t xml:space="preserve"> data)</t>
    </r>
  </si>
  <si>
    <r>
      <t xml:space="preserve">Test Duration Calculation (based on </t>
    </r>
    <r>
      <rPr>
        <b/>
        <i/>
        <u/>
        <sz val="22"/>
        <color theme="0"/>
        <rFont val="Calibri"/>
        <family val="2"/>
        <scheme val="minor"/>
      </rPr>
      <t>projected</t>
    </r>
    <r>
      <rPr>
        <b/>
        <sz val="22"/>
        <color theme="0"/>
        <rFont val="Calibri"/>
        <family val="2"/>
        <scheme val="minor"/>
      </rPr>
      <t xml:space="preserve"> data)</t>
    </r>
  </si>
  <si>
    <t>Projected Minimum Sample Size:</t>
  </si>
  <si>
    <t>What will you measure to determine the best performing value?</t>
  </si>
  <si>
    <t>Level of Confidence:</t>
  </si>
  <si>
    <t>Conversion Rate % Diff:</t>
  </si>
  <si>
    <t>[Enter Test Name Here]</t>
  </si>
  <si>
    <t>Sufficient Sample Size?</t>
  </si>
  <si>
    <t>Conclusive Result?</t>
  </si>
  <si>
    <t>Instructions:</t>
  </si>
  <si>
    <r>
      <t xml:space="preserve">What is the </t>
    </r>
    <r>
      <rPr>
        <b/>
        <i/>
        <u/>
        <sz val="11"/>
        <color theme="0"/>
        <rFont val="Calibri"/>
        <family val="2"/>
        <scheme val="minor"/>
      </rPr>
      <t>expected</t>
    </r>
    <r>
      <rPr>
        <b/>
        <sz val="11"/>
        <color theme="0"/>
        <rFont val="Calibri"/>
        <family val="2"/>
        <scheme val="minor"/>
      </rPr>
      <t xml:space="preserve"> conversion rate (or success rate) for the control? </t>
    </r>
  </si>
  <si>
    <t>Conversions
(Successes)</t>
  </si>
  <si>
    <t>TEST LAUNCH</t>
  </si>
  <si>
    <t>POST-LAUNCH ANALYSIS</t>
  </si>
  <si>
    <t>White areas are places where information and/or data should be entered.
All other areas (light blue boxes) will calculate automatically based on other entries.
For more detailed instructions on a particular item, hover over the question marks.</t>
  </si>
  <si>
    <r>
      <t xml:space="preserve">MECLABS LLC </t>
    </r>
    <r>
      <rPr>
        <vertAlign val="superscript"/>
        <sz val="10"/>
        <color theme="0"/>
        <rFont val="Calibri"/>
        <family val="2"/>
        <scheme val="minor"/>
      </rPr>
      <t>©</t>
    </r>
    <r>
      <rPr>
        <sz val="10"/>
        <color theme="0"/>
        <rFont val="Calibri"/>
        <family val="2"/>
        <scheme val="minor"/>
      </rPr>
      <t xml:space="preserve"> - All Rights Reserved</t>
    </r>
  </si>
  <si>
    <t>TEST PLANNING</t>
  </si>
  <si>
    <t>Pre-Launch Test Analysis</t>
  </si>
  <si>
    <t>Post-Launch Test Analysis</t>
  </si>
  <si>
    <t>Test Results</t>
  </si>
  <si>
    <t>Test Interpretation</t>
  </si>
  <si>
    <r>
      <t xml:space="preserve">[Enter a test </t>
    </r>
    <r>
      <rPr>
        <b/>
        <i/>
        <sz val="11"/>
        <rFont val="Calibri"/>
        <family val="2"/>
        <scheme val="minor"/>
      </rPr>
      <t>interpretation/observation</t>
    </r>
    <r>
      <rPr>
        <sz val="11"/>
        <rFont val="Calibri"/>
        <family val="2"/>
        <scheme val="minor"/>
      </rPr>
      <t xml:space="preserve"> here]</t>
    </r>
  </si>
  <si>
    <t>Test Data &amp; Results</t>
  </si>
  <si>
    <t>Significant Variation:</t>
  </si>
  <si>
    <t>Determination of Significant Variation</t>
  </si>
  <si>
    <t>Do You Have Conclusive Results for This Pair of Treatments?</t>
  </si>
  <si>
    <t>Significant Variation?</t>
  </si>
  <si>
    <t>Baseline Treatment [select from dropdown menu]</t>
  </si>
  <si>
    <t>Comparative Treatment [select from dropdown menu]</t>
  </si>
  <si>
    <r>
      <t xml:space="preserve">Based on </t>
    </r>
    <r>
      <rPr>
        <b/>
        <i/>
        <u/>
        <sz val="14"/>
        <color theme="0"/>
        <rFont val="Calibri"/>
        <family val="2"/>
        <scheme val="minor"/>
      </rPr>
      <t>actual test results</t>
    </r>
    <r>
      <rPr>
        <b/>
        <sz val="14"/>
        <color theme="0"/>
        <rFont val="Calibri"/>
        <family val="2"/>
        <scheme val="minor"/>
      </rPr>
      <t>, do you have a sufficient sample size and a significant variation between the two selected treatments (on the Validation tab) to provide a conclusive result?</t>
    </r>
  </si>
  <si>
    <r>
      <t xml:space="preserve">The minimum </t>
    </r>
    <r>
      <rPr>
        <b/>
        <i/>
        <u/>
        <sz val="11"/>
        <color theme="0"/>
        <rFont val="Calibri"/>
        <family val="2"/>
        <scheme val="minor"/>
      </rPr>
      <t>absolute</t>
    </r>
    <r>
      <rPr>
        <b/>
        <sz val="11"/>
        <color theme="0"/>
        <rFont val="Calibri"/>
        <family val="2"/>
        <scheme val="minor"/>
      </rPr>
      <t xml:space="preserve"> difference you wish to detect:</t>
    </r>
  </si>
  <si>
    <r>
      <t xml:space="preserve">Projected Minimum Test Duration </t>
    </r>
    <r>
      <rPr>
        <b/>
        <sz val="11"/>
        <color theme="0"/>
        <rFont val="Calibri"/>
        <family val="2"/>
        <scheme val="minor"/>
      </rPr>
      <t>(at least 7 days)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</si>
</sst>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0.000%"/>
    <numFmt numFmtId="166" formatCode="0.0000"/>
  </numFmts>
  <fonts count="50" x14ac:knownFonts="1">
    <font>
      <sz val="10"/>
      <name val="Arial"/>
    </font>
    <font>
      <sz val="10"/>
      <name val="Arial"/>
      <family val="2"/>
    </font>
    <font>
      <sz val="10"/>
      <name val="Arial"/>
      <family val="2"/>
    </font>
    <font>
      <sz val="10"/>
      <name val="Calibri"/>
      <family val="2"/>
      <scheme val="minor"/>
    </font>
    <font>
      <b/>
      <sz val="10"/>
      <name val="Calibri"/>
      <family val="2"/>
      <scheme val="minor"/>
    </font>
    <font>
      <u/>
      <sz val="10"/>
      <color indexed="9"/>
      <name val="Calibri"/>
      <family val="2"/>
      <scheme val="minor"/>
    </font>
    <font>
      <b/>
      <sz val="10"/>
      <color indexed="9"/>
      <name val="Calibri"/>
      <family val="2"/>
      <scheme val="minor"/>
    </font>
    <font>
      <sz val="10"/>
      <color indexed="9"/>
      <name val="Calibri"/>
      <family val="2"/>
      <scheme val="minor"/>
    </font>
    <font>
      <sz val="10"/>
      <color indexed="12"/>
      <name val="Calibri"/>
      <family val="2"/>
      <scheme val="minor"/>
    </font>
    <font>
      <b/>
      <u/>
      <sz val="12"/>
      <name val="Calibri"/>
      <family val="2"/>
      <scheme val="minor"/>
    </font>
    <font>
      <b/>
      <u/>
      <sz val="10"/>
      <name val="Calibri"/>
      <family val="2"/>
      <scheme val="minor"/>
    </font>
    <font>
      <sz val="10"/>
      <color rgb="FF006594"/>
      <name val="Calibri"/>
      <family val="2"/>
      <scheme val="minor"/>
    </font>
    <font>
      <b/>
      <sz val="22"/>
      <color indexed="9"/>
      <name val="Calibri"/>
      <family val="2"/>
      <scheme val="minor"/>
    </font>
    <font>
      <b/>
      <sz val="24"/>
      <color indexed="9"/>
      <name val="Calibri"/>
      <family val="2"/>
      <scheme val="minor"/>
    </font>
    <font>
      <b/>
      <sz val="28"/>
      <color theme="0"/>
      <name val="Calibri"/>
      <family val="2"/>
      <scheme val="minor"/>
    </font>
    <font>
      <b/>
      <sz val="36"/>
      <color theme="0"/>
      <name val="Calibri"/>
      <family val="2"/>
      <scheme val="minor"/>
    </font>
    <font>
      <b/>
      <sz val="18"/>
      <color theme="0"/>
      <name val="Calibri"/>
      <family val="2"/>
      <scheme val="minor"/>
    </font>
    <font>
      <b/>
      <sz val="14"/>
      <color theme="0"/>
      <name val="Calibri"/>
      <family val="2"/>
      <scheme val="minor"/>
    </font>
    <font>
      <sz val="10"/>
      <color theme="0"/>
      <name val="Calibri"/>
      <family val="2"/>
      <scheme val="minor"/>
    </font>
    <font>
      <b/>
      <vertAlign val="superscript"/>
      <sz val="14"/>
      <color theme="0"/>
      <name val="Calibri"/>
      <family val="2"/>
      <scheme val="minor"/>
    </font>
    <font>
      <b/>
      <sz val="14"/>
      <color indexed="81"/>
      <name val="Calibri"/>
      <family val="2"/>
      <scheme val="minor"/>
    </font>
    <font>
      <sz val="12"/>
      <color indexed="81"/>
      <name val="Calibri"/>
      <family val="2"/>
      <scheme val="minor"/>
    </font>
    <font>
      <b/>
      <sz val="12"/>
      <color indexed="81"/>
      <name val="Calibri"/>
      <family val="2"/>
      <scheme val="minor"/>
    </font>
    <font>
      <sz val="11"/>
      <name val="Calibri"/>
      <family val="2"/>
      <scheme val="minor"/>
    </font>
    <font>
      <b/>
      <i/>
      <sz val="11"/>
      <name val="Calibri"/>
      <family val="2"/>
      <scheme val="minor"/>
    </font>
    <font>
      <b/>
      <sz val="11"/>
      <color theme="0"/>
      <name val="Calibri"/>
      <family val="2"/>
      <scheme val="minor"/>
    </font>
    <font>
      <sz val="11"/>
      <color theme="0"/>
      <name val="Calibri"/>
      <family val="2"/>
      <scheme val="minor"/>
    </font>
    <font>
      <b/>
      <sz val="10"/>
      <color theme="0"/>
      <name val="Calibri"/>
      <family val="2"/>
      <scheme val="minor"/>
    </font>
    <font>
      <b/>
      <sz val="11"/>
      <color rgb="FFFF0000"/>
      <name val="Calibri"/>
      <family val="2"/>
      <scheme val="minor"/>
    </font>
    <font>
      <b/>
      <sz val="11"/>
      <name val="Calibri"/>
      <family val="2"/>
      <scheme val="minor"/>
    </font>
    <font>
      <b/>
      <i/>
      <u/>
      <sz val="14"/>
      <color theme="0"/>
      <name val="Calibri"/>
      <family val="2"/>
      <scheme val="minor"/>
    </font>
    <font>
      <b/>
      <i/>
      <u/>
      <sz val="14"/>
      <color indexed="81"/>
      <name val="Calibri"/>
      <family val="2"/>
      <scheme val="minor"/>
    </font>
    <font>
      <b/>
      <sz val="11"/>
      <color theme="1"/>
      <name val="Calibri"/>
      <family val="2"/>
      <scheme val="minor"/>
    </font>
    <font>
      <sz val="9"/>
      <color theme="0"/>
      <name val="Calibri"/>
      <family val="2"/>
      <scheme val="minor"/>
    </font>
    <font>
      <sz val="18"/>
      <color theme="0"/>
      <name val="Calibri"/>
      <family val="2"/>
      <scheme val="minor"/>
    </font>
    <font>
      <sz val="22"/>
      <color theme="0"/>
      <name val="Calibri"/>
      <family val="2"/>
      <scheme val="minor"/>
    </font>
    <font>
      <b/>
      <i/>
      <u/>
      <sz val="11"/>
      <color theme="0"/>
      <name val="Calibri"/>
      <family val="2"/>
      <scheme val="minor"/>
    </font>
    <font>
      <b/>
      <sz val="22"/>
      <color theme="0"/>
      <name val="Calibri"/>
      <family val="2"/>
      <scheme val="minor"/>
    </font>
    <font>
      <b/>
      <i/>
      <u/>
      <sz val="22"/>
      <color theme="0"/>
      <name val="Calibri"/>
      <family val="2"/>
      <scheme val="minor"/>
    </font>
    <font>
      <b/>
      <sz val="9"/>
      <color theme="0"/>
      <name val="Calibri"/>
      <family val="2"/>
      <scheme val="minor"/>
    </font>
    <font>
      <i/>
      <u/>
      <sz val="12"/>
      <color indexed="81"/>
      <name val="Calibri"/>
      <family val="2"/>
      <scheme val="minor"/>
    </font>
    <font>
      <sz val="14"/>
      <color indexed="81"/>
      <name val="Calibri"/>
      <family val="2"/>
      <scheme val="minor"/>
    </font>
    <font>
      <b/>
      <sz val="20"/>
      <color theme="1"/>
      <name val="Calibri"/>
      <family val="2"/>
      <scheme val="minor"/>
    </font>
    <font>
      <b/>
      <sz val="18"/>
      <color theme="1"/>
      <name val="Calibri"/>
      <family val="2"/>
      <scheme val="minor"/>
    </font>
    <font>
      <b/>
      <sz val="16"/>
      <color theme="1"/>
      <name val="Calibri"/>
      <family val="2"/>
      <scheme val="minor"/>
    </font>
    <font>
      <b/>
      <sz val="16"/>
      <color theme="0"/>
      <name val="Calibri"/>
      <family val="2"/>
      <scheme val="minor"/>
    </font>
    <font>
      <b/>
      <sz val="26"/>
      <color theme="0"/>
      <name val="Calibri"/>
      <family val="2"/>
      <scheme val="minor"/>
    </font>
    <font>
      <vertAlign val="superscript"/>
      <sz val="10"/>
      <color theme="0"/>
      <name val="Calibri"/>
      <family val="2"/>
      <scheme val="minor"/>
    </font>
    <font>
      <sz val="22"/>
      <name val="Calibri"/>
      <family val="2"/>
      <scheme val="minor"/>
    </font>
    <font>
      <sz val="18"/>
      <name val="Calibri"/>
      <family val="2"/>
      <scheme val="minor"/>
    </font>
  </fonts>
  <fills count="10">
    <fill>
      <patternFill patternType="none"/>
    </fill>
    <fill>
      <patternFill patternType="gray125"/>
    </fill>
    <fill>
      <patternFill patternType="solid">
        <fgColor indexed="9"/>
        <bgColor indexed="64"/>
      </patternFill>
    </fill>
    <fill>
      <patternFill patternType="solid">
        <fgColor rgb="FF00334E"/>
        <bgColor indexed="64"/>
      </patternFill>
    </fill>
    <fill>
      <patternFill patternType="solid">
        <fgColor rgb="FF006595"/>
        <bgColor indexed="64"/>
      </patternFill>
    </fill>
    <fill>
      <patternFill patternType="solid">
        <fgColor theme="0"/>
        <bgColor indexed="64"/>
      </patternFill>
    </fill>
    <fill>
      <patternFill patternType="solid">
        <fgColor rgb="FFA7A9A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249977111117893"/>
        <bgColor indexed="64"/>
      </patternFill>
    </fill>
  </fills>
  <borders count="1">
    <border>
      <left/>
      <right/>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177">
    <xf numFmtId="0" fontId="0" fillId="0" borderId="0" xfId="0"/>
    <xf numFmtId="0" fontId="18" fillId="3" borderId="0" xfId="0" applyFont="1" applyFill="1" applyProtection="1"/>
    <xf numFmtId="0" fontId="18" fillId="2" borderId="0" xfId="0" applyFont="1" applyFill="1" applyProtection="1"/>
    <xf numFmtId="0" fontId="27" fillId="3" borderId="0" xfId="0" applyFont="1" applyFill="1" applyAlignment="1" applyProtection="1">
      <alignment horizontal="center"/>
    </xf>
    <xf numFmtId="165" fontId="18" fillId="3" borderId="0" xfId="3" applyNumberFormat="1" applyFont="1" applyFill="1" applyProtection="1"/>
    <xf numFmtId="0" fontId="18" fillId="3" borderId="0" xfId="0" applyFont="1" applyFill="1" applyAlignment="1" applyProtection="1">
      <alignment horizontal="right"/>
    </xf>
    <xf numFmtId="0" fontId="27" fillId="3" borderId="0" xfId="0" applyFont="1" applyFill="1" applyBorder="1" applyProtection="1"/>
    <xf numFmtId="9" fontId="18" fillId="3" borderId="0" xfId="5" applyNumberFormat="1" applyFont="1" applyFill="1" applyBorder="1" applyProtection="1"/>
    <xf numFmtId="0" fontId="27" fillId="2" borderId="0" xfId="0" applyFont="1" applyFill="1" applyProtection="1"/>
    <xf numFmtId="0" fontId="26" fillId="3" borderId="0" xfId="0" applyFont="1" applyFill="1" applyProtection="1"/>
    <xf numFmtId="0" fontId="34" fillId="3" borderId="0" xfId="0" applyFont="1" applyFill="1" applyProtection="1"/>
    <xf numFmtId="0" fontId="35" fillId="3" borderId="0" xfId="0" applyFont="1" applyFill="1" applyProtection="1"/>
    <xf numFmtId="0" fontId="26" fillId="2" borderId="0" xfId="0" applyFont="1" applyFill="1" applyProtection="1"/>
    <xf numFmtId="0" fontId="18" fillId="3" borderId="0" xfId="0" applyFont="1" applyFill="1" applyBorder="1" applyProtection="1"/>
    <xf numFmtId="9" fontId="27" fillId="3" borderId="0" xfId="5" applyNumberFormat="1" applyFont="1" applyFill="1" applyBorder="1" applyProtection="1"/>
    <xf numFmtId="0" fontId="34" fillId="2" borderId="0" xfId="0" applyFont="1" applyFill="1" applyProtection="1"/>
    <xf numFmtId="0" fontId="37" fillId="4" borderId="0" xfId="0" applyFont="1" applyFill="1" applyAlignment="1" applyProtection="1">
      <alignment horizontal="left"/>
    </xf>
    <xf numFmtId="0" fontId="35" fillId="4" borderId="0" xfId="0" applyFont="1" applyFill="1" applyProtection="1"/>
    <xf numFmtId="0" fontId="35" fillId="2" borderId="0" xfId="0" applyFont="1" applyFill="1" applyProtection="1"/>
    <xf numFmtId="0" fontId="37" fillId="4" borderId="0" xfId="0" applyFont="1" applyFill="1" applyAlignment="1" applyProtection="1"/>
    <xf numFmtId="0" fontId="34" fillId="3" borderId="0" xfId="0" applyFont="1" applyFill="1" applyBorder="1" applyProtection="1"/>
    <xf numFmtId="0" fontId="17" fillId="4" borderId="0" xfId="0" applyFont="1" applyFill="1" applyBorder="1" applyAlignment="1" applyProtection="1">
      <alignment horizontal="left" vertical="center"/>
    </xf>
    <xf numFmtId="0" fontId="25" fillId="4" borderId="0" xfId="0" applyFont="1" applyFill="1" applyAlignment="1" applyProtection="1">
      <alignment horizontal="right" vertical="center"/>
    </xf>
    <xf numFmtId="0" fontId="18" fillId="3" borderId="0" xfId="0" applyFont="1" applyFill="1" applyAlignment="1" applyProtection="1">
      <alignment vertical="center"/>
    </xf>
    <xf numFmtId="9" fontId="32" fillId="5" borderId="0" xfId="0" applyNumberFormat="1" applyFont="1" applyFill="1" applyAlignment="1" applyProtection="1">
      <alignment horizontal="center" vertical="center"/>
      <protection locked="0"/>
    </xf>
    <xf numFmtId="0" fontId="27" fillId="3" borderId="0" xfId="0" applyFont="1" applyFill="1" applyAlignment="1" applyProtection="1">
      <alignment horizontal="center" vertical="center"/>
    </xf>
    <xf numFmtId="0" fontId="26" fillId="3" borderId="0" xfId="0" applyFont="1" applyFill="1" applyAlignment="1" applyProtection="1">
      <alignment vertical="center"/>
    </xf>
    <xf numFmtId="49" fontId="33" fillId="3" borderId="0" xfId="0" applyNumberFormat="1" applyFont="1" applyFill="1" applyAlignment="1" applyProtection="1">
      <alignment vertical="center" wrapText="1"/>
    </xf>
    <xf numFmtId="166" fontId="28" fillId="6" borderId="0" xfId="0" applyNumberFormat="1" applyFont="1" applyFill="1" applyAlignment="1" applyProtection="1">
      <alignment horizontal="center" vertical="center"/>
    </xf>
    <xf numFmtId="3" fontId="29" fillId="5" borderId="0" xfId="1" applyNumberFormat="1" applyFont="1" applyFill="1" applyAlignment="1" applyProtection="1">
      <alignment horizontal="center" vertical="center"/>
      <protection locked="0"/>
    </xf>
    <xf numFmtId="0" fontId="16" fillId="4" borderId="0" xfId="0" applyFont="1" applyFill="1" applyAlignment="1" applyProtection="1">
      <alignment horizontal="right" vertical="center"/>
    </xf>
    <xf numFmtId="0" fontId="34" fillId="3" borderId="0" xfId="0" applyFont="1" applyFill="1" applyAlignment="1" applyProtection="1">
      <alignment vertical="center"/>
    </xf>
    <xf numFmtId="0" fontId="25" fillId="3" borderId="0" xfId="0" applyFont="1" applyFill="1" applyAlignment="1" applyProtection="1">
      <alignment horizontal="left" vertical="center" indent="1"/>
    </xf>
    <xf numFmtId="0" fontId="18" fillId="3" borderId="0" xfId="0" applyFont="1" applyFill="1" applyBorder="1" applyAlignment="1" applyProtection="1">
      <alignment vertical="center"/>
    </xf>
    <xf numFmtId="10" fontId="28" fillId="6" borderId="0" xfId="2" applyNumberFormat="1" applyFont="1" applyFill="1" applyAlignment="1" applyProtection="1">
      <alignment horizontal="center" vertical="center"/>
    </xf>
    <xf numFmtId="164" fontId="18" fillId="3" borderId="0" xfId="3" applyNumberFormat="1" applyFont="1" applyFill="1" applyBorder="1" applyAlignment="1" applyProtection="1">
      <alignment vertical="center"/>
    </xf>
    <xf numFmtId="0" fontId="39" fillId="3" borderId="0" xfId="0" applyFont="1" applyFill="1" applyBorder="1" applyAlignment="1" applyProtection="1">
      <alignment horizontal="left" vertical="center"/>
    </xf>
    <xf numFmtId="0" fontId="27" fillId="3" borderId="0" xfId="0" applyFont="1" applyFill="1" applyBorder="1" applyAlignment="1" applyProtection="1">
      <alignment vertical="center"/>
    </xf>
    <xf numFmtId="0" fontId="39" fillId="3" borderId="0" xfId="0" applyFont="1" applyFill="1" applyBorder="1" applyAlignment="1" applyProtection="1">
      <alignment vertical="center"/>
    </xf>
    <xf numFmtId="0" fontId="16" fillId="4" borderId="0" xfId="0" applyFont="1" applyFill="1" applyBorder="1" applyAlignment="1" applyProtection="1">
      <alignment horizontal="right" vertical="center"/>
    </xf>
    <xf numFmtId="0" fontId="16" fillId="4" borderId="0" xfId="0" applyFont="1" applyFill="1" applyBorder="1" applyAlignment="1" applyProtection="1">
      <alignment horizontal="right"/>
    </xf>
    <xf numFmtId="0" fontId="13" fillId="4" borderId="0" xfId="0" applyFont="1" applyFill="1" applyAlignment="1" applyProtection="1">
      <alignment horizontal="center" vertical="center"/>
    </xf>
    <xf numFmtId="0" fontId="17" fillId="4" borderId="0" xfId="0" applyFont="1" applyFill="1" applyAlignment="1" applyProtection="1">
      <alignment horizontal="center" vertical="center"/>
    </xf>
    <xf numFmtId="10" fontId="27" fillId="3" borderId="0" xfId="0" applyNumberFormat="1" applyFont="1" applyFill="1" applyProtection="1"/>
    <xf numFmtId="0" fontId="27" fillId="4" borderId="0" xfId="0" applyFont="1" applyFill="1" applyBorder="1" applyAlignment="1" applyProtection="1">
      <alignment horizontal="center" vertical="center" wrapText="1"/>
    </xf>
    <xf numFmtId="0" fontId="25" fillId="4" borderId="0" xfId="0" applyFont="1" applyFill="1" applyAlignment="1" applyProtection="1">
      <alignment horizontal="center" vertical="center"/>
    </xf>
    <xf numFmtId="0" fontId="16" fillId="4" borderId="0" xfId="0" applyFont="1" applyFill="1" applyAlignment="1" applyProtection="1">
      <alignment horizontal="center" vertical="center"/>
    </xf>
    <xf numFmtId="0" fontId="3" fillId="3" borderId="0" xfId="0" applyFont="1" applyFill="1" applyProtection="1"/>
    <xf numFmtId="0" fontId="3" fillId="0" borderId="0" xfId="0" applyFont="1" applyFill="1" applyProtection="1"/>
    <xf numFmtId="0" fontId="4" fillId="3" borderId="0" xfId="0" applyFont="1" applyFill="1" applyAlignment="1" applyProtection="1">
      <alignment horizontal="center"/>
    </xf>
    <xf numFmtId="0" fontId="5" fillId="3" borderId="0" xfId="0" applyFont="1" applyFill="1" applyProtection="1"/>
    <xf numFmtId="0" fontId="12" fillId="4" borderId="0" xfId="0" applyFont="1" applyFill="1" applyAlignment="1" applyProtection="1">
      <alignment horizontal="left" vertical="center"/>
    </xf>
    <xf numFmtId="0" fontId="6" fillId="4" borderId="0" xfId="0" applyFont="1" applyFill="1" applyAlignment="1" applyProtection="1">
      <alignment horizontal="center"/>
    </xf>
    <xf numFmtId="0" fontId="7" fillId="4" borderId="0" xfId="0" applyFont="1" applyFill="1" applyProtection="1"/>
    <xf numFmtId="0" fontId="16" fillId="4" borderId="0" xfId="0" applyFont="1" applyFill="1" applyAlignment="1" applyProtection="1">
      <alignment horizontal="right" vertical="center" readingOrder="1"/>
    </xf>
    <xf numFmtId="0" fontId="7" fillId="3" borderId="0" xfId="0" applyFont="1" applyFill="1" applyProtection="1"/>
    <xf numFmtId="0" fontId="3" fillId="3" borderId="0" xfId="0" quotePrefix="1" applyFont="1" applyFill="1" applyAlignment="1" applyProtection="1">
      <alignment vertical="top"/>
    </xf>
    <xf numFmtId="0" fontId="8" fillId="3" borderId="0" xfId="0" applyFont="1" applyFill="1" applyBorder="1" applyAlignment="1" applyProtection="1">
      <alignment horizontal="left" vertical="top" wrapText="1"/>
    </xf>
    <xf numFmtId="0" fontId="14" fillId="4" borderId="0" xfId="0" applyFont="1" applyFill="1" applyAlignment="1" applyProtection="1">
      <alignment horizontal="center" vertical="center"/>
    </xf>
    <xf numFmtId="0" fontId="9" fillId="3" borderId="0" xfId="0" applyFont="1" applyFill="1" applyAlignment="1" applyProtection="1">
      <alignment horizontal="left" vertical="top"/>
    </xf>
    <xf numFmtId="0" fontId="17" fillId="4" borderId="0" xfId="0" applyFont="1" applyFill="1" applyBorder="1" applyAlignment="1" applyProtection="1">
      <alignment horizontal="right" vertical="top"/>
    </xf>
    <xf numFmtId="0" fontId="4" fillId="3" borderId="0" xfId="0" applyFont="1" applyFill="1" applyBorder="1" applyProtection="1"/>
    <xf numFmtId="0" fontId="3" fillId="3" borderId="0" xfId="0" applyFont="1" applyFill="1" applyAlignment="1" applyProtection="1"/>
    <xf numFmtId="0" fontId="3" fillId="3" borderId="0" xfId="0" quotePrefix="1" applyFont="1" applyFill="1" applyAlignment="1" applyProtection="1"/>
    <xf numFmtId="0" fontId="8" fillId="3" borderId="0" xfId="0" applyFont="1" applyFill="1" applyBorder="1" applyAlignment="1" applyProtection="1">
      <alignment horizontal="left" wrapText="1"/>
    </xf>
    <xf numFmtId="0" fontId="4" fillId="3" borderId="0" xfId="0" applyFont="1" applyFill="1" applyAlignment="1" applyProtection="1">
      <alignment horizontal="left" wrapText="1"/>
    </xf>
    <xf numFmtId="0" fontId="6" fillId="3" borderId="0" xfId="0" applyFont="1" applyFill="1" applyAlignment="1" applyProtection="1">
      <alignment horizontal="center"/>
    </xf>
    <xf numFmtId="0" fontId="17" fillId="4" borderId="0" xfId="0" applyFont="1" applyFill="1" applyAlignment="1" applyProtection="1">
      <alignment horizontal="left"/>
    </xf>
    <xf numFmtId="0" fontId="10" fillId="3" borderId="0" xfId="0" applyFont="1" applyFill="1" applyAlignment="1" applyProtection="1">
      <alignment horizontal="left" indent="1"/>
    </xf>
    <xf numFmtId="0" fontId="18" fillId="4" borderId="0" xfId="0" applyFont="1" applyFill="1" applyProtection="1"/>
    <xf numFmtId="0" fontId="3" fillId="3" borderId="0" xfId="0" quotePrefix="1" applyFont="1" applyFill="1" applyProtection="1"/>
    <xf numFmtId="0" fontId="8" fillId="3" borderId="0" xfId="0" applyFont="1" applyFill="1" applyBorder="1" applyAlignment="1" applyProtection="1">
      <alignment horizontal="left" indent="1"/>
    </xf>
    <xf numFmtId="0" fontId="8" fillId="3" borderId="0" xfId="0" applyFont="1" applyFill="1" applyBorder="1" applyAlignment="1" applyProtection="1">
      <alignment horizontal="left"/>
    </xf>
    <xf numFmtId="0" fontId="3" fillId="3" borderId="0" xfId="0" applyFont="1" applyFill="1" applyAlignment="1" applyProtection="1">
      <alignment horizontal="left" vertical="top" wrapText="1"/>
    </xf>
    <xf numFmtId="0" fontId="11" fillId="3" borderId="0" xfId="0" applyFont="1" applyFill="1" applyProtection="1"/>
    <xf numFmtId="0" fontId="3" fillId="3" borderId="0" xfId="0" applyFont="1" applyFill="1" applyBorder="1" applyAlignment="1" applyProtection="1">
      <alignment horizontal="left" vertical="top" wrapText="1"/>
    </xf>
    <xf numFmtId="0" fontId="23" fillId="3" borderId="0" xfId="0" applyFont="1" applyFill="1" applyAlignment="1" applyProtection="1">
      <alignment horizontal="left" vertical="top" wrapText="1"/>
    </xf>
    <xf numFmtId="0" fontId="23" fillId="3" borderId="0" xfId="0" applyFont="1" applyFill="1" applyProtection="1"/>
    <xf numFmtId="0" fontId="29" fillId="3" borderId="0" xfId="0" applyFont="1" applyFill="1" applyAlignment="1" applyProtection="1">
      <alignment horizontal="left" wrapText="1"/>
    </xf>
    <xf numFmtId="0" fontId="17" fillId="3" borderId="0" xfId="0" applyFont="1" applyFill="1" applyAlignment="1" applyProtection="1"/>
    <xf numFmtId="0" fontId="17" fillId="4" borderId="0" xfId="0" applyFont="1" applyFill="1" applyAlignment="1" applyProtection="1"/>
    <xf numFmtId="0" fontId="8" fillId="3" borderId="0" xfId="0" applyFont="1" applyFill="1" applyBorder="1" applyAlignment="1" applyProtection="1">
      <alignment horizontal="left" vertical="top" wrapText="1" indent="1"/>
    </xf>
    <xf numFmtId="0" fontId="3" fillId="0" borderId="0" xfId="0" quotePrefix="1" applyFont="1" applyFill="1" applyProtection="1"/>
    <xf numFmtId="0" fontId="3" fillId="0" borderId="0" xfId="0" applyFont="1" applyFill="1" applyBorder="1" applyAlignment="1" applyProtection="1">
      <alignment horizontal="left" vertical="top" wrapText="1"/>
    </xf>
    <xf numFmtId="0" fontId="3" fillId="0" borderId="0" xfId="0" applyFont="1" applyFill="1" applyAlignment="1" applyProtection="1">
      <alignment horizontal="left" vertical="top" wrapText="1"/>
    </xf>
    <xf numFmtId="0" fontId="27" fillId="4" borderId="0" xfId="0" applyFont="1" applyFill="1" applyAlignment="1" applyProtection="1">
      <alignment horizontal="right" vertical="center"/>
    </xf>
    <xf numFmtId="0" fontId="34" fillId="3" borderId="0" xfId="0" applyFont="1" applyFill="1" applyBorder="1" applyAlignment="1" applyProtection="1">
      <alignment vertical="center"/>
    </xf>
    <xf numFmtId="0" fontId="3" fillId="3" borderId="0" xfId="0" applyFont="1" applyFill="1" applyAlignment="1" applyProtection="1">
      <alignment horizontal="left" vertical="top" wrapText="1"/>
    </xf>
    <xf numFmtId="0" fontId="27" fillId="4" borderId="0" xfId="0" applyFont="1" applyFill="1" applyAlignment="1" applyProtection="1">
      <alignment horizontal="right" vertical="center"/>
    </xf>
    <xf numFmtId="0" fontId="12" fillId="4" borderId="0" xfId="0" applyFont="1" applyFill="1" applyAlignment="1" applyProtection="1">
      <alignment horizontal="left" vertical="center"/>
    </xf>
    <xf numFmtId="0" fontId="27" fillId="4" borderId="0" xfId="0" applyFont="1" applyFill="1" applyBorder="1" applyAlignment="1" applyProtection="1">
      <alignment horizontal="center" vertical="center" wrapText="1"/>
    </xf>
    <xf numFmtId="37" fontId="42" fillId="7" borderId="0" xfId="1" applyNumberFormat="1" applyFont="1" applyFill="1" applyBorder="1" applyAlignment="1" applyProtection="1">
      <alignment horizontal="center" vertical="center" wrapText="1"/>
    </xf>
    <xf numFmtId="37" fontId="43" fillId="7" borderId="0" xfId="1" applyNumberFormat="1" applyFont="1" applyFill="1" applyBorder="1" applyAlignment="1" applyProtection="1">
      <alignment horizontal="center" wrapText="1"/>
    </xf>
    <xf numFmtId="1" fontId="43" fillId="7" borderId="0" xfId="0" applyNumberFormat="1" applyFont="1" applyFill="1" applyBorder="1" applyAlignment="1" applyProtection="1">
      <alignment horizontal="center" vertical="top" wrapText="1"/>
    </xf>
    <xf numFmtId="0" fontId="32" fillId="7" borderId="0" xfId="0" applyFont="1" applyFill="1" applyBorder="1" applyAlignment="1" applyProtection="1">
      <alignment horizontal="left" vertical="center" wrapText="1"/>
    </xf>
    <xf numFmtId="3" fontId="32" fillId="7" borderId="0" xfId="1" applyNumberFormat="1" applyFont="1" applyFill="1" applyAlignment="1" applyProtection="1">
      <alignment horizontal="center" vertical="center"/>
    </xf>
    <xf numFmtId="3" fontId="43" fillId="7" borderId="0" xfId="1" applyNumberFormat="1" applyFont="1" applyFill="1" applyAlignment="1" applyProtection="1">
      <alignment horizontal="center" vertical="center"/>
    </xf>
    <xf numFmtId="9" fontId="43" fillId="7" borderId="0" xfId="2" applyNumberFormat="1" applyFont="1" applyFill="1" applyAlignment="1" applyProtection="1">
      <alignment horizontal="center" vertical="center"/>
    </xf>
    <xf numFmtId="0" fontId="18" fillId="5" borderId="0" xfId="0" applyFont="1" applyFill="1" applyProtection="1"/>
    <xf numFmtId="0" fontId="35" fillId="5" borderId="0" xfId="0" applyFont="1" applyFill="1" applyProtection="1"/>
    <xf numFmtId="0" fontId="26" fillId="5" borderId="0" xfId="0" applyFont="1" applyFill="1" applyProtection="1"/>
    <xf numFmtId="0" fontId="34" fillId="5" borderId="0" xfId="0" applyFont="1" applyFill="1" applyProtection="1"/>
    <xf numFmtId="0" fontId="15" fillId="3" borderId="0" xfId="0" applyFont="1" applyFill="1" applyAlignment="1" applyProtection="1">
      <alignment vertical="center"/>
    </xf>
    <xf numFmtId="0" fontId="3" fillId="0" borderId="0" xfId="0" applyFont="1" applyFill="1" applyAlignment="1" applyProtection="1">
      <alignment wrapText="1"/>
    </xf>
    <xf numFmtId="0" fontId="18" fillId="3" borderId="0" xfId="0" applyFont="1" applyFill="1" applyAlignment="1" applyProtection="1">
      <alignment horizontal="right" vertical="top"/>
    </xf>
    <xf numFmtId="0" fontId="4" fillId="0" borderId="0" xfId="0" applyFont="1" applyFill="1" applyProtection="1"/>
    <xf numFmtId="9" fontId="43" fillId="7" borderId="0" xfId="2" applyNumberFormat="1" applyFont="1" applyFill="1" applyAlignment="1" applyProtection="1">
      <alignment horizontal="center" vertical="center"/>
    </xf>
    <xf numFmtId="0" fontId="17" fillId="4" borderId="0" xfId="0" applyFont="1" applyFill="1" applyAlignment="1" applyProtection="1">
      <alignment horizontal="left" vertical="center" wrapText="1"/>
    </xf>
    <xf numFmtId="0" fontId="8" fillId="3" borderId="0" xfId="0" applyFont="1" applyFill="1" applyBorder="1" applyAlignment="1" applyProtection="1">
      <alignment horizontal="left" vertical="top" wrapText="1" indent="1"/>
    </xf>
    <xf numFmtId="0" fontId="12" fillId="4" borderId="0" xfId="0" applyFont="1" applyFill="1" applyAlignment="1" applyProtection="1">
      <alignment horizontal="left" vertical="center"/>
    </xf>
    <xf numFmtId="3" fontId="43" fillId="7" borderId="0" xfId="1" applyNumberFormat="1" applyFont="1" applyFill="1" applyAlignment="1" applyProtection="1">
      <alignment horizontal="center" vertical="center"/>
    </xf>
    <xf numFmtId="0" fontId="18" fillId="3" borderId="0" xfId="0" applyFont="1" applyFill="1" applyBorder="1" applyAlignment="1" applyProtection="1">
      <alignment vertical="center"/>
    </xf>
    <xf numFmtId="9" fontId="43" fillId="7" borderId="0" xfId="2" applyNumberFormat="1" applyFont="1" applyFill="1" applyAlignment="1" applyProtection="1">
      <alignment horizontal="center" vertical="center"/>
    </xf>
    <xf numFmtId="0" fontId="4" fillId="3" borderId="0" xfId="0" applyFont="1" applyFill="1" applyAlignment="1" applyProtection="1">
      <alignment horizontal="center" wrapText="1"/>
    </xf>
    <xf numFmtId="164" fontId="32" fillId="7" borderId="0" xfId="2" applyNumberFormat="1" applyFont="1" applyFill="1" applyAlignment="1" applyProtection="1">
      <alignment horizontal="center" vertical="center"/>
    </xf>
    <xf numFmtId="164" fontId="43" fillId="7" borderId="0" xfId="2" applyNumberFormat="1" applyFont="1" applyFill="1" applyAlignment="1" applyProtection="1">
      <alignment horizontal="center" vertical="center"/>
    </xf>
    <xf numFmtId="164" fontId="23" fillId="7" borderId="0" xfId="2" applyNumberFormat="1" applyFont="1" applyFill="1" applyBorder="1" applyAlignment="1" applyProtection="1">
      <alignment horizontal="center" vertical="center" wrapText="1"/>
    </xf>
    <xf numFmtId="165" fontId="25" fillId="5" borderId="0" xfId="3" applyNumberFormat="1" applyFont="1" applyFill="1" applyProtection="1"/>
    <xf numFmtId="9" fontId="25" fillId="5" borderId="0" xfId="0" applyNumberFormat="1" applyFont="1" applyFill="1" applyProtection="1"/>
    <xf numFmtId="0" fontId="25" fillId="5" borderId="0" xfId="0" applyFont="1" applyFill="1" applyProtection="1"/>
    <xf numFmtId="0" fontId="27" fillId="5" borderId="0" xfId="0" applyFont="1" applyFill="1" applyProtection="1"/>
    <xf numFmtId="0" fontId="18" fillId="5" borderId="0" xfId="0" quotePrefix="1" applyNumberFormat="1" applyFont="1" applyFill="1" applyProtection="1"/>
    <xf numFmtId="0" fontId="37" fillId="4" borderId="0" xfId="0" applyFont="1" applyFill="1" applyAlignment="1" applyProtection="1">
      <alignment vertical="center"/>
    </xf>
    <xf numFmtId="0" fontId="3" fillId="2" borderId="0" xfId="0" applyFont="1" applyFill="1" applyProtection="1"/>
    <xf numFmtId="0" fontId="3" fillId="5" borderId="0" xfId="0" applyFont="1" applyFill="1" applyProtection="1"/>
    <xf numFmtId="0" fontId="48" fillId="5" borderId="0" xfId="0" applyFont="1" applyFill="1" applyProtection="1"/>
    <xf numFmtId="0" fontId="23" fillId="5" borderId="0" xfId="0" applyFont="1" applyFill="1" applyProtection="1"/>
    <xf numFmtId="0" fontId="49" fillId="5" borderId="0" xfId="0" applyFont="1" applyFill="1" applyProtection="1"/>
    <xf numFmtId="0" fontId="37" fillId="5" borderId="0" xfId="0" applyFont="1" applyFill="1" applyProtection="1"/>
    <xf numFmtId="0" fontId="16" fillId="5" borderId="0" xfId="0" applyFont="1" applyFill="1" applyProtection="1"/>
    <xf numFmtId="164" fontId="25" fillId="5" borderId="0" xfId="2" applyNumberFormat="1" applyFont="1" applyFill="1" applyAlignment="1" applyProtection="1">
      <alignment horizontal="center" vertical="center"/>
    </xf>
    <xf numFmtId="164" fontId="26" fillId="5" borderId="0" xfId="2" applyNumberFormat="1" applyFont="1" applyFill="1" applyProtection="1"/>
    <xf numFmtId="166" fontId="25" fillId="5" borderId="0" xfId="0" applyNumberFormat="1" applyFont="1" applyFill="1" applyAlignment="1" applyProtection="1">
      <alignment horizontal="center" vertical="center"/>
    </xf>
    <xf numFmtId="0" fontId="23" fillId="5" borderId="0" xfId="0" applyFont="1" applyFill="1" applyBorder="1" applyAlignment="1" applyProtection="1">
      <alignment horizontal="left" vertical="center"/>
      <protection locked="0"/>
    </xf>
    <xf numFmtId="0" fontId="23" fillId="5" borderId="0" xfId="0" applyFont="1" applyFill="1" applyBorder="1" applyAlignment="1" applyProtection="1">
      <alignment horizontal="center" vertical="center" wrapText="1"/>
      <protection locked="0"/>
    </xf>
    <xf numFmtId="3" fontId="23" fillId="5" borderId="0" xfId="0" applyNumberFormat="1" applyFont="1" applyFill="1" applyBorder="1" applyAlignment="1" applyProtection="1">
      <alignment horizontal="center" vertical="center"/>
      <protection locked="0"/>
    </xf>
    <xf numFmtId="0" fontId="23" fillId="5" borderId="0" xfId="0" applyFont="1" applyFill="1" applyBorder="1" applyAlignment="1" applyProtection="1">
      <alignment horizontal="left" vertical="center"/>
      <protection locked="0"/>
    </xf>
    <xf numFmtId="164" fontId="32" fillId="5" borderId="0" xfId="0" applyNumberFormat="1" applyFont="1" applyFill="1" applyAlignment="1" applyProtection="1">
      <alignment horizontal="center" vertical="center"/>
      <protection locked="0"/>
    </xf>
    <xf numFmtId="10" fontId="32" fillId="7" borderId="0" xfId="2" applyNumberFormat="1" applyFont="1" applyFill="1" applyAlignment="1" applyProtection="1">
      <alignment horizontal="center" vertical="center"/>
    </xf>
    <xf numFmtId="10" fontId="43" fillId="7" borderId="0" xfId="2" applyNumberFormat="1" applyFont="1" applyFill="1" applyAlignment="1" applyProtection="1">
      <alignment horizontal="center" vertical="center"/>
    </xf>
    <xf numFmtId="0" fontId="23" fillId="5" borderId="0" xfId="0" applyFont="1" applyFill="1" applyBorder="1" applyAlignment="1" applyProtection="1">
      <alignment horizontal="center" vertical="center" wrapText="1"/>
      <protection locked="0"/>
    </xf>
    <xf numFmtId="0" fontId="23" fillId="5" borderId="0" xfId="0" applyFont="1" applyFill="1" applyBorder="1" applyAlignment="1" applyProtection="1">
      <alignment horizontal="left" vertical="center" wrapText="1"/>
      <protection locked="0"/>
    </xf>
    <xf numFmtId="0" fontId="23" fillId="5" borderId="0" xfId="0" applyFont="1" applyFill="1" applyBorder="1" applyAlignment="1" applyProtection="1">
      <alignment horizontal="left" vertical="center"/>
      <protection locked="0"/>
    </xf>
    <xf numFmtId="0" fontId="27" fillId="4" borderId="0" xfId="0" applyFont="1" applyFill="1" applyAlignment="1" applyProtection="1">
      <alignment horizontal="right" vertical="center"/>
    </xf>
    <xf numFmtId="9" fontId="44" fillId="7" borderId="0" xfId="2" applyNumberFormat="1" applyFont="1" applyFill="1" applyBorder="1" applyAlignment="1" applyProtection="1">
      <alignment horizontal="center" vertical="center" wrapText="1"/>
    </xf>
    <xf numFmtId="0" fontId="25" fillId="3" borderId="0" xfId="0" applyFont="1" applyFill="1" applyAlignment="1" applyProtection="1">
      <alignment horizontal="center" vertical="center" wrapText="1"/>
    </xf>
    <xf numFmtId="0" fontId="27" fillId="4" borderId="0" xfId="0" applyFont="1" applyFill="1" applyBorder="1" applyAlignment="1" applyProtection="1">
      <alignment horizontal="center" vertical="center" wrapText="1"/>
    </xf>
    <xf numFmtId="0" fontId="17" fillId="4" borderId="0" xfId="0" applyFont="1" applyFill="1" applyAlignment="1" applyProtection="1">
      <alignment horizontal="left"/>
    </xf>
    <xf numFmtId="164" fontId="23" fillId="7" borderId="0" xfId="2" applyNumberFormat="1" applyFont="1" applyFill="1" applyBorder="1" applyAlignment="1" applyProtection="1">
      <alignment horizontal="center" vertical="center" wrapText="1"/>
    </xf>
    <xf numFmtId="0" fontId="17" fillId="4" borderId="0" xfId="0" applyFont="1" applyFill="1" applyBorder="1" applyAlignment="1" applyProtection="1">
      <alignment horizontal="center" vertical="top" wrapText="1"/>
    </xf>
    <xf numFmtId="1" fontId="44" fillId="7" borderId="0" xfId="0" applyNumberFormat="1" applyFont="1" applyFill="1" applyBorder="1" applyAlignment="1" applyProtection="1">
      <alignment horizontal="center" vertical="center" wrapText="1"/>
    </xf>
    <xf numFmtId="0" fontId="25" fillId="4" borderId="0" xfId="0" applyFont="1" applyFill="1" applyBorder="1" applyAlignment="1" applyProtection="1">
      <alignment horizontal="right" vertical="center"/>
    </xf>
    <xf numFmtId="0" fontId="17" fillId="4" borderId="0" xfId="0" applyFont="1" applyFill="1" applyAlignment="1" applyProtection="1">
      <alignment horizontal="right" vertical="top" wrapText="1"/>
    </xf>
    <xf numFmtId="37" fontId="42" fillId="7" borderId="0" xfId="1" applyNumberFormat="1" applyFont="1" applyFill="1" applyBorder="1" applyAlignment="1" applyProtection="1">
      <alignment horizontal="center" vertical="center" wrapText="1"/>
    </xf>
    <xf numFmtId="0" fontId="25" fillId="3" borderId="0" xfId="0" applyFont="1" applyFill="1" applyBorder="1" applyAlignment="1" applyProtection="1">
      <alignment horizontal="left" vertical="center" indent="1"/>
    </xf>
    <xf numFmtId="37" fontId="43" fillId="7" borderId="0" xfId="1" applyNumberFormat="1" applyFont="1" applyFill="1" applyBorder="1" applyAlignment="1" applyProtection="1">
      <alignment horizontal="center" wrapText="1"/>
    </xf>
    <xf numFmtId="0" fontId="42" fillId="9" borderId="0" xfId="0" applyFont="1" applyFill="1" applyAlignment="1" applyProtection="1">
      <alignment horizontal="center" vertical="center"/>
    </xf>
    <xf numFmtId="0" fontId="8" fillId="3" borderId="0" xfId="0" applyFont="1" applyFill="1" applyBorder="1" applyAlignment="1" applyProtection="1">
      <alignment horizontal="left"/>
    </xf>
    <xf numFmtId="0" fontId="3" fillId="3" borderId="0" xfId="0" applyFont="1" applyFill="1" applyAlignment="1" applyProtection="1">
      <alignment horizontal="left" vertical="top" wrapText="1"/>
    </xf>
    <xf numFmtId="0" fontId="8" fillId="3" borderId="0" xfId="0" applyFont="1" applyFill="1" applyBorder="1" applyAlignment="1" applyProtection="1">
      <alignment horizontal="left" vertical="top" wrapText="1" indent="1"/>
    </xf>
    <xf numFmtId="0" fontId="23" fillId="5" borderId="0" xfId="0" applyFont="1" applyFill="1" applyBorder="1" applyAlignment="1" applyProtection="1">
      <alignment horizontal="left" vertical="top" wrapText="1"/>
      <protection locked="0"/>
    </xf>
    <xf numFmtId="0" fontId="17" fillId="4" borderId="0" xfId="0" applyFont="1" applyFill="1" applyAlignment="1" applyProtection="1">
      <alignment horizontal="right" vertical="center"/>
    </xf>
    <xf numFmtId="0" fontId="42" fillId="7" borderId="0" xfId="0" applyFont="1" applyFill="1" applyAlignment="1" applyProtection="1">
      <alignment horizontal="center" vertical="center"/>
    </xf>
    <xf numFmtId="0" fontId="44" fillId="8" borderId="0" xfId="0" applyFont="1" applyFill="1" applyAlignment="1" applyProtection="1">
      <alignment horizontal="center" vertical="center"/>
      <protection locked="0"/>
    </xf>
    <xf numFmtId="1" fontId="43" fillId="7" borderId="0" xfId="0" applyNumberFormat="1" applyFont="1" applyFill="1" applyBorder="1" applyAlignment="1" applyProtection="1">
      <alignment horizontal="center" vertical="top" wrapText="1"/>
    </xf>
    <xf numFmtId="0" fontId="17" fillId="4" borderId="0" xfId="0" applyFont="1" applyFill="1" applyAlignment="1" applyProtection="1">
      <alignment horizontal="left" vertical="center" wrapText="1"/>
    </xf>
    <xf numFmtId="0" fontId="46" fillId="3" borderId="0" xfId="0" applyFont="1" applyFill="1" applyAlignment="1" applyProtection="1">
      <alignment horizontal="left" vertical="center" indent="23"/>
    </xf>
    <xf numFmtId="3" fontId="23" fillId="5" borderId="0" xfId="0" applyNumberFormat="1" applyFont="1" applyFill="1" applyBorder="1" applyAlignment="1" applyProtection="1">
      <alignment horizontal="center" vertical="center"/>
      <protection locked="0"/>
    </xf>
    <xf numFmtId="0" fontId="37" fillId="4" borderId="0" xfId="0" applyFont="1" applyFill="1" applyAlignment="1" applyProtection="1">
      <alignment horizontal="left" vertical="center"/>
    </xf>
    <xf numFmtId="0" fontId="16" fillId="4" borderId="0" xfId="0" applyFont="1" applyFill="1" applyBorder="1" applyAlignment="1" applyProtection="1">
      <alignment horizontal="right" vertical="center"/>
    </xf>
    <xf numFmtId="3" fontId="43" fillId="7" borderId="0" xfId="1" applyNumberFormat="1" applyFont="1" applyFill="1" applyAlignment="1" applyProtection="1">
      <alignment horizontal="center" vertical="center"/>
    </xf>
    <xf numFmtId="0" fontId="18" fillId="3" borderId="0" xfId="0" applyFont="1" applyFill="1" applyAlignment="1" applyProtection="1">
      <alignment horizontal="center"/>
    </xf>
    <xf numFmtId="9" fontId="43" fillId="7" borderId="0" xfId="2" applyFont="1" applyFill="1" applyAlignment="1" applyProtection="1">
      <alignment horizontal="center" vertical="center"/>
    </xf>
    <xf numFmtId="9" fontId="32" fillId="7" borderId="0" xfId="2" applyNumberFormat="1" applyFont="1" applyFill="1" applyAlignment="1" applyProtection="1">
      <alignment horizontal="center" vertical="center"/>
    </xf>
    <xf numFmtId="0" fontId="16" fillId="4" borderId="0" xfId="0" applyFont="1" applyFill="1" applyBorder="1" applyAlignment="1" applyProtection="1">
      <alignment horizontal="right"/>
    </xf>
    <xf numFmtId="0" fontId="46" fillId="3" borderId="0" xfId="0" applyFont="1" applyFill="1" applyAlignment="1" applyProtection="1">
      <alignment horizontal="left" indent="21"/>
    </xf>
    <xf numFmtId="0" fontId="45" fillId="3" borderId="0" xfId="0" applyFont="1" applyFill="1" applyAlignment="1" applyProtection="1">
      <alignment horizontal="center"/>
    </xf>
  </cellXfs>
  <cellStyles count="6">
    <cellStyle name="Comma" xfId="1" builtinId="3"/>
    <cellStyle name="Comma 2" xfId="4" xr:uid="{00000000-0005-0000-0000-000001000000}"/>
    <cellStyle name="Currency 2" xfId="5" xr:uid="{00000000-0005-0000-0000-000002000000}"/>
    <cellStyle name="Normal" xfId="0" builtinId="0"/>
    <cellStyle name="Percent" xfId="2" builtinId="5"/>
    <cellStyle name="Percent 2" xfId="3" xr:uid="{00000000-0005-0000-0000-000005000000}"/>
  </cellStyles>
  <dxfs count="10">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s>
  <tableStyles count="0" defaultTableStyle="TableStyleMedium9" defaultPivotStyle="PivotStyleLight16"/>
  <colors>
    <mruColors>
      <color rgb="FF006595"/>
      <color rgb="FF00334E"/>
      <color rgb="FFA7A9AC"/>
      <color rgb="FF0065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62205</xdr:rowOff>
    </xdr:from>
    <xdr:to>
      <xdr:col>3</xdr:col>
      <xdr:colOff>1095375</xdr:colOff>
      <xdr:row>1</xdr:row>
      <xdr:rowOff>460438</xdr:rowOff>
    </xdr:to>
    <xdr:pic>
      <xdr:nvPicPr>
        <xdr:cNvPr id="3" name="Picture 2">
          <a:extLst>
            <a:ext uri="{FF2B5EF4-FFF2-40B4-BE49-F238E27FC236}">
              <a16:creationId xmlns:a16="http://schemas.microsoft.com/office/drawing/2014/main" id="{0DA6DDF8-50C9-4DD8-B165-439A8E7D72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62205"/>
          <a:ext cx="1638300" cy="5696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66675</xdr:rowOff>
    </xdr:from>
    <xdr:to>
      <xdr:col>3</xdr:col>
      <xdr:colOff>1104900</xdr:colOff>
      <xdr:row>1</xdr:row>
      <xdr:rowOff>464908</xdr:rowOff>
    </xdr:to>
    <xdr:pic>
      <xdr:nvPicPr>
        <xdr:cNvPr id="3" name="Picture 2">
          <a:extLst>
            <a:ext uri="{FF2B5EF4-FFF2-40B4-BE49-F238E27FC236}">
              <a16:creationId xmlns:a16="http://schemas.microsoft.com/office/drawing/2014/main" id="{7B9F18FE-5D98-41A0-8C43-66EE901C9F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66675"/>
          <a:ext cx="1638300" cy="5696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25"/>
  <sheetViews>
    <sheetView showGridLines="0" zoomScale="80" zoomScaleNormal="80" workbookViewId="0">
      <pane ySplit="4" topLeftCell="A38" activePane="bottomLeft" state="frozen"/>
      <selection pane="bottomLeft" activeCell="Q74" sqref="Q74:R74"/>
    </sheetView>
  </sheetViews>
  <sheetFormatPr defaultColWidth="9.109375" defaultRowHeight="13.8" x14ac:dyDescent="0.3"/>
  <cols>
    <col min="1" max="1" width="2.6640625" style="48" customWidth="1"/>
    <col min="2" max="2" width="6.33203125" style="48" customWidth="1"/>
    <col min="3" max="3" width="1.33203125" style="48" customWidth="1"/>
    <col min="4" max="4" width="39.6640625" style="48" customWidth="1"/>
    <col min="5" max="5" width="1.33203125" style="48" customWidth="1"/>
    <col min="6" max="6" width="11.6640625" style="48" customWidth="1"/>
    <col min="7" max="7" width="0.88671875" style="48" customWidth="1"/>
    <col min="8" max="8" width="9.6640625" style="48" customWidth="1"/>
    <col min="9" max="9" width="2.6640625" style="48" customWidth="1"/>
    <col min="10" max="10" width="0.88671875" style="48" customWidth="1"/>
    <col min="11" max="11" width="11.5546875" style="48" customWidth="1"/>
    <col min="12" max="12" width="0.88671875" style="48" customWidth="1"/>
    <col min="13" max="13" width="11.6640625" style="48" customWidth="1"/>
    <col min="14" max="14" width="0.88671875" style="48" customWidth="1"/>
    <col min="15" max="15" width="11.6640625" style="48" customWidth="1"/>
    <col min="16" max="16" width="1.33203125" style="48" customWidth="1"/>
    <col min="17" max="17" width="9.109375" style="48"/>
    <col min="18" max="18" width="14.88671875" style="48" customWidth="1"/>
    <col min="19" max="19" width="2.33203125" style="48" customWidth="1"/>
    <col min="20" max="20" width="7.88671875" style="48" customWidth="1"/>
    <col min="21" max="22" width="2.6640625" style="48" customWidth="1"/>
    <col min="23" max="23" width="75.6640625" style="48" customWidth="1"/>
    <col min="24" max="16384" width="9.109375" style="48"/>
  </cols>
  <sheetData>
    <row r="1" spans="1:23" ht="13.5" customHeight="1" x14ac:dyDescent="0.3">
      <c r="A1" s="47"/>
      <c r="B1" s="47"/>
      <c r="C1" s="47"/>
      <c r="D1" s="47"/>
      <c r="E1" s="47"/>
      <c r="F1" s="47"/>
      <c r="G1" s="47"/>
      <c r="H1" s="47"/>
      <c r="I1" s="47"/>
      <c r="J1" s="47"/>
      <c r="K1" s="47"/>
      <c r="L1" s="47"/>
      <c r="M1" s="47"/>
      <c r="N1" s="47"/>
      <c r="O1" s="47"/>
      <c r="P1" s="47"/>
      <c r="Q1" s="47"/>
      <c r="R1" s="47"/>
      <c r="S1" s="47"/>
      <c r="T1" s="47"/>
      <c r="U1" s="47"/>
      <c r="W1" s="105" t="s">
        <v>76</v>
      </c>
    </row>
    <row r="2" spans="1:23" ht="39" customHeight="1" x14ac:dyDescent="0.3">
      <c r="A2" s="47"/>
      <c r="B2" s="47"/>
      <c r="C2" s="47"/>
      <c r="D2" s="166" t="s">
        <v>7</v>
      </c>
      <c r="E2" s="166"/>
      <c r="F2" s="166"/>
      <c r="G2" s="166"/>
      <c r="H2" s="166"/>
      <c r="I2" s="166"/>
      <c r="J2" s="166"/>
      <c r="K2" s="166"/>
      <c r="L2" s="166"/>
      <c r="M2" s="166"/>
      <c r="N2" s="166"/>
      <c r="O2" s="166"/>
      <c r="P2" s="166"/>
      <c r="Q2" s="102"/>
      <c r="R2" s="102"/>
      <c r="S2" s="47"/>
      <c r="T2" s="104" t="s">
        <v>82</v>
      </c>
      <c r="U2" s="47"/>
      <c r="W2" s="103" t="s">
        <v>81</v>
      </c>
    </row>
    <row r="3" spans="1:23" ht="21" x14ac:dyDescent="0.3">
      <c r="A3" s="47"/>
      <c r="B3" s="47"/>
      <c r="C3" s="47"/>
      <c r="D3" s="163" t="s">
        <v>73</v>
      </c>
      <c r="E3" s="163"/>
      <c r="F3" s="163"/>
      <c r="G3" s="163"/>
      <c r="H3" s="163"/>
      <c r="I3" s="163"/>
      <c r="J3" s="163"/>
      <c r="K3" s="163"/>
      <c r="L3" s="163"/>
      <c r="M3" s="163"/>
      <c r="N3" s="163"/>
      <c r="O3" s="163"/>
      <c r="P3" s="163"/>
      <c r="Q3" s="163"/>
      <c r="R3" s="163"/>
      <c r="S3" s="47"/>
      <c r="T3" s="47"/>
      <c r="U3" s="47"/>
    </row>
    <row r="4" spans="1:23" x14ac:dyDescent="0.3">
      <c r="A4" s="47"/>
      <c r="B4" s="47"/>
      <c r="C4" s="47"/>
      <c r="D4" s="49"/>
      <c r="E4" s="49"/>
      <c r="F4" s="49"/>
      <c r="G4" s="49"/>
      <c r="H4" s="47"/>
      <c r="I4" s="47"/>
      <c r="J4" s="49"/>
      <c r="K4" s="47"/>
      <c r="L4" s="49"/>
      <c r="M4" s="47"/>
      <c r="N4" s="49"/>
      <c r="O4" s="47"/>
      <c r="P4" s="47"/>
      <c r="Q4" s="47"/>
      <c r="R4" s="47"/>
      <c r="S4" s="47"/>
      <c r="T4" s="47"/>
      <c r="U4" s="47"/>
    </row>
    <row r="5" spans="1:23" x14ac:dyDescent="0.3">
      <c r="A5" s="47"/>
      <c r="B5" s="47"/>
      <c r="C5" s="47"/>
      <c r="D5" s="49"/>
      <c r="E5" s="49"/>
      <c r="F5" s="49"/>
      <c r="G5" s="49"/>
      <c r="H5" s="47"/>
      <c r="I5" s="47"/>
      <c r="J5" s="49"/>
      <c r="K5" s="47"/>
      <c r="L5" s="49"/>
      <c r="M5" s="47"/>
      <c r="N5" s="49"/>
      <c r="O5" s="47"/>
      <c r="P5" s="47"/>
      <c r="Q5" s="47"/>
      <c r="R5" s="47"/>
      <c r="S5" s="47"/>
      <c r="T5" s="47"/>
      <c r="U5" s="47"/>
    </row>
    <row r="6" spans="1:23" ht="27" customHeight="1" x14ac:dyDescent="0.3">
      <c r="A6" s="47"/>
      <c r="B6" s="47"/>
      <c r="C6" s="47"/>
      <c r="D6" s="162" t="s">
        <v>83</v>
      </c>
      <c r="E6" s="162"/>
      <c r="F6" s="162"/>
      <c r="G6" s="162"/>
      <c r="H6" s="162"/>
      <c r="I6" s="162"/>
      <c r="J6" s="162"/>
      <c r="K6" s="162"/>
      <c r="L6" s="162"/>
      <c r="M6" s="162"/>
      <c r="N6" s="162"/>
      <c r="O6" s="162"/>
      <c r="P6" s="162"/>
      <c r="Q6" s="162"/>
      <c r="R6" s="162"/>
      <c r="S6" s="47"/>
      <c r="T6" s="47"/>
      <c r="U6" s="47"/>
    </row>
    <row r="7" spans="1:23" x14ac:dyDescent="0.3">
      <c r="A7" s="47"/>
      <c r="B7" s="47"/>
      <c r="C7" s="47"/>
      <c r="D7" s="49"/>
      <c r="E7" s="49"/>
      <c r="F7" s="49"/>
      <c r="G7" s="49"/>
      <c r="H7" s="47"/>
      <c r="I7" s="47"/>
      <c r="J7" s="49"/>
      <c r="K7" s="47"/>
      <c r="L7" s="49"/>
      <c r="M7" s="47"/>
      <c r="N7" s="49"/>
      <c r="O7" s="47"/>
      <c r="P7" s="47"/>
      <c r="Q7" s="47"/>
      <c r="R7" s="47"/>
      <c r="S7" s="47"/>
      <c r="T7" s="47"/>
      <c r="U7" s="47"/>
    </row>
    <row r="8" spans="1:23" ht="30" customHeight="1" x14ac:dyDescent="0.3">
      <c r="A8" s="47"/>
      <c r="B8" s="41">
        <v>1</v>
      </c>
      <c r="C8" s="50"/>
      <c r="D8" s="51" t="s">
        <v>8</v>
      </c>
      <c r="E8" s="51"/>
      <c r="F8" s="52"/>
      <c r="G8" s="52"/>
      <c r="H8" s="53"/>
      <c r="I8" s="53"/>
      <c r="J8" s="52"/>
      <c r="K8" s="53"/>
      <c r="L8" s="52"/>
      <c r="M8" s="53"/>
      <c r="N8" s="52"/>
      <c r="O8" s="53"/>
      <c r="P8" s="53"/>
      <c r="Q8" s="53"/>
      <c r="R8" s="54" t="s">
        <v>11</v>
      </c>
      <c r="S8" s="55"/>
      <c r="T8" s="47"/>
      <c r="U8" s="47"/>
    </row>
    <row r="9" spans="1:23" ht="7.5" customHeight="1" x14ac:dyDescent="0.3">
      <c r="A9" s="47"/>
      <c r="B9" s="56"/>
      <c r="C9" s="56"/>
      <c r="D9" s="47"/>
      <c r="E9" s="47"/>
      <c r="F9" s="47"/>
      <c r="G9" s="47"/>
      <c r="H9" s="47"/>
      <c r="I9" s="47"/>
      <c r="J9" s="47"/>
      <c r="K9" s="47"/>
      <c r="L9" s="47"/>
      <c r="M9" s="47"/>
      <c r="N9" s="47"/>
      <c r="O9" s="47"/>
      <c r="P9" s="47"/>
      <c r="Q9" s="47"/>
      <c r="R9" s="47"/>
      <c r="S9" s="47"/>
      <c r="T9" s="47"/>
      <c r="U9" s="47"/>
    </row>
    <row r="10" spans="1:23" ht="81" customHeight="1" x14ac:dyDescent="0.3">
      <c r="A10" s="47"/>
      <c r="B10" s="56"/>
      <c r="C10" s="56"/>
      <c r="D10" s="160" t="s">
        <v>48</v>
      </c>
      <c r="E10" s="160"/>
      <c r="F10" s="160"/>
      <c r="G10" s="160"/>
      <c r="H10" s="160"/>
      <c r="I10" s="160"/>
      <c r="J10" s="160"/>
      <c r="K10" s="160"/>
      <c r="L10" s="160"/>
      <c r="M10" s="160"/>
      <c r="N10" s="160"/>
      <c r="O10" s="160"/>
      <c r="P10" s="160"/>
      <c r="Q10" s="160"/>
      <c r="R10" s="160"/>
      <c r="S10" s="57"/>
      <c r="T10" s="58" t="s">
        <v>9</v>
      </c>
      <c r="U10" s="47"/>
    </row>
    <row r="11" spans="1:23" ht="7.5" customHeight="1" x14ac:dyDescent="0.3">
      <c r="A11" s="47"/>
      <c r="B11" s="56"/>
      <c r="C11" s="56"/>
      <c r="D11" s="47"/>
      <c r="E11" s="47"/>
      <c r="F11" s="47"/>
      <c r="G11" s="47"/>
      <c r="H11" s="47"/>
      <c r="I11" s="47"/>
      <c r="J11" s="47"/>
      <c r="K11" s="47"/>
      <c r="L11" s="47"/>
      <c r="M11" s="47"/>
      <c r="N11" s="47"/>
      <c r="O11" s="47"/>
      <c r="P11" s="47"/>
      <c r="Q11" s="47"/>
      <c r="R11" s="47"/>
      <c r="S11" s="47"/>
      <c r="T11" s="47"/>
      <c r="U11" s="47"/>
    </row>
    <row r="12" spans="1:23" ht="21.75" customHeight="1" x14ac:dyDescent="0.3">
      <c r="A12" s="47"/>
      <c r="B12" s="47"/>
      <c r="C12" s="47"/>
      <c r="D12" s="165" t="s">
        <v>63</v>
      </c>
      <c r="E12" s="165"/>
      <c r="F12" s="165"/>
      <c r="G12" s="165"/>
      <c r="H12" s="165"/>
      <c r="I12" s="165"/>
      <c r="J12" s="165"/>
      <c r="K12" s="165"/>
      <c r="L12" s="165"/>
      <c r="M12" s="165"/>
      <c r="N12" s="165"/>
      <c r="O12" s="165"/>
      <c r="P12" s="165"/>
      <c r="Q12" s="165"/>
      <c r="R12" s="165"/>
      <c r="S12" s="47"/>
      <c r="T12" s="47"/>
      <c r="U12" s="47"/>
    </row>
    <row r="13" spans="1:23" ht="7.5" customHeight="1" x14ac:dyDescent="0.3">
      <c r="A13" s="47"/>
      <c r="B13" s="56"/>
      <c r="C13" s="56"/>
      <c r="D13" s="159"/>
      <c r="E13" s="159"/>
      <c r="F13" s="159"/>
      <c r="G13" s="159"/>
      <c r="H13" s="159"/>
      <c r="I13" s="159"/>
      <c r="J13" s="159"/>
      <c r="K13" s="159"/>
      <c r="L13" s="159"/>
      <c r="M13" s="159"/>
      <c r="N13" s="159"/>
      <c r="O13" s="159"/>
      <c r="P13" s="159"/>
      <c r="Q13" s="159"/>
      <c r="R13" s="159"/>
      <c r="S13" s="81"/>
      <c r="T13" s="47"/>
      <c r="U13" s="47"/>
    </row>
    <row r="14" spans="1:23" ht="34.5" customHeight="1" x14ac:dyDescent="0.3">
      <c r="A14" s="47"/>
      <c r="B14" s="56"/>
      <c r="C14" s="56"/>
      <c r="D14" s="160" t="s">
        <v>64</v>
      </c>
      <c r="E14" s="160"/>
      <c r="F14" s="160"/>
      <c r="G14" s="160"/>
      <c r="H14" s="160"/>
      <c r="I14" s="160"/>
      <c r="J14" s="160"/>
      <c r="K14" s="160"/>
      <c r="L14" s="160"/>
      <c r="M14" s="160"/>
      <c r="N14" s="160"/>
      <c r="O14" s="160"/>
      <c r="P14" s="160"/>
      <c r="Q14" s="160"/>
      <c r="R14" s="160"/>
      <c r="S14" s="81"/>
      <c r="T14" s="58" t="s">
        <v>9</v>
      </c>
      <c r="U14" s="47"/>
    </row>
    <row r="15" spans="1:23" ht="7.5" customHeight="1" x14ac:dyDescent="0.3">
      <c r="A15" s="47"/>
      <c r="B15" s="56"/>
      <c r="C15" s="56"/>
      <c r="D15" s="159"/>
      <c r="E15" s="159"/>
      <c r="F15" s="159"/>
      <c r="G15" s="159"/>
      <c r="H15" s="159"/>
      <c r="I15" s="159"/>
      <c r="J15" s="159"/>
      <c r="K15" s="159"/>
      <c r="L15" s="159"/>
      <c r="M15" s="159"/>
      <c r="N15" s="159"/>
      <c r="O15" s="159"/>
      <c r="P15" s="159"/>
      <c r="Q15" s="159"/>
      <c r="R15" s="159"/>
      <c r="S15" s="81"/>
      <c r="T15" s="47"/>
      <c r="U15" s="47"/>
    </row>
    <row r="16" spans="1:23" ht="34.5" customHeight="1" x14ac:dyDescent="0.3">
      <c r="A16" s="47"/>
      <c r="B16" s="56"/>
      <c r="C16" s="56"/>
      <c r="D16" s="160" t="s">
        <v>64</v>
      </c>
      <c r="E16" s="160"/>
      <c r="F16" s="160"/>
      <c r="G16" s="160"/>
      <c r="H16" s="160"/>
      <c r="I16" s="160"/>
      <c r="J16" s="160"/>
      <c r="K16" s="160"/>
      <c r="L16" s="160"/>
      <c r="M16" s="160"/>
      <c r="N16" s="160"/>
      <c r="O16" s="160"/>
      <c r="P16" s="160"/>
      <c r="Q16" s="160"/>
      <c r="R16" s="160"/>
      <c r="S16" s="81"/>
      <c r="T16" s="47"/>
      <c r="U16" s="47"/>
    </row>
    <row r="17" spans="1:21" ht="7.5" customHeight="1" x14ac:dyDescent="0.3">
      <c r="A17" s="47"/>
      <c r="B17" s="56"/>
      <c r="C17" s="56"/>
      <c r="D17" s="159"/>
      <c r="E17" s="159"/>
      <c r="F17" s="159"/>
      <c r="G17" s="159"/>
      <c r="H17" s="159"/>
      <c r="I17" s="159"/>
      <c r="J17" s="159"/>
      <c r="K17" s="159"/>
      <c r="L17" s="159"/>
      <c r="M17" s="159"/>
      <c r="N17" s="159"/>
      <c r="O17" s="159"/>
      <c r="P17" s="159"/>
      <c r="Q17" s="159"/>
      <c r="R17" s="159"/>
      <c r="S17" s="81"/>
      <c r="T17" s="47"/>
      <c r="U17" s="47"/>
    </row>
    <row r="18" spans="1:21" ht="34.5" customHeight="1" x14ac:dyDescent="0.3">
      <c r="A18" s="47"/>
      <c r="B18" s="56"/>
      <c r="C18" s="56"/>
      <c r="D18" s="160" t="s">
        <v>64</v>
      </c>
      <c r="E18" s="160"/>
      <c r="F18" s="160"/>
      <c r="G18" s="160"/>
      <c r="H18" s="160"/>
      <c r="I18" s="160"/>
      <c r="J18" s="160"/>
      <c r="K18" s="160"/>
      <c r="L18" s="160"/>
      <c r="M18" s="160"/>
      <c r="N18" s="160"/>
      <c r="O18" s="160"/>
      <c r="P18" s="160"/>
      <c r="Q18" s="160"/>
      <c r="R18" s="160"/>
      <c r="S18" s="81"/>
      <c r="T18" s="47"/>
      <c r="U18" s="47"/>
    </row>
    <row r="19" spans="1:21" ht="7.5" customHeight="1" x14ac:dyDescent="0.3">
      <c r="A19" s="47"/>
      <c r="B19" s="56"/>
      <c r="C19" s="56"/>
      <c r="D19" s="159"/>
      <c r="E19" s="159"/>
      <c r="F19" s="159"/>
      <c r="G19" s="159"/>
      <c r="H19" s="159"/>
      <c r="I19" s="159"/>
      <c r="J19" s="159"/>
      <c r="K19" s="159"/>
      <c r="L19" s="159"/>
      <c r="M19" s="159"/>
      <c r="N19" s="159"/>
      <c r="O19" s="159"/>
      <c r="P19" s="159"/>
      <c r="Q19" s="159"/>
      <c r="R19" s="159"/>
      <c r="S19" s="81"/>
      <c r="T19" s="47"/>
      <c r="U19" s="47"/>
    </row>
    <row r="20" spans="1:21" ht="34.5" customHeight="1" x14ac:dyDescent="0.3">
      <c r="A20" s="47"/>
      <c r="B20" s="56"/>
      <c r="C20" s="56"/>
      <c r="D20" s="160" t="s">
        <v>64</v>
      </c>
      <c r="E20" s="160"/>
      <c r="F20" s="160"/>
      <c r="G20" s="160"/>
      <c r="H20" s="160"/>
      <c r="I20" s="160"/>
      <c r="J20" s="160"/>
      <c r="K20" s="160"/>
      <c r="L20" s="160"/>
      <c r="M20" s="160"/>
      <c r="N20" s="160"/>
      <c r="O20" s="160"/>
      <c r="P20" s="160"/>
      <c r="Q20" s="160"/>
      <c r="R20" s="160"/>
      <c r="S20" s="81"/>
      <c r="T20" s="47"/>
      <c r="U20" s="47"/>
    </row>
    <row r="21" spans="1:21" ht="7.5" customHeight="1" x14ac:dyDescent="0.3">
      <c r="A21" s="47"/>
      <c r="B21" s="56"/>
      <c r="C21" s="56"/>
      <c r="D21" s="159"/>
      <c r="E21" s="159"/>
      <c r="F21" s="159"/>
      <c r="G21" s="159"/>
      <c r="H21" s="159"/>
      <c r="I21" s="159"/>
      <c r="J21" s="159"/>
      <c r="K21" s="159"/>
      <c r="L21" s="159"/>
      <c r="M21" s="159"/>
      <c r="N21" s="159"/>
      <c r="O21" s="159"/>
      <c r="P21" s="159"/>
      <c r="Q21" s="159"/>
      <c r="R21" s="159"/>
      <c r="S21" s="81"/>
      <c r="T21" s="47"/>
      <c r="U21" s="47"/>
    </row>
    <row r="22" spans="1:21" ht="34.5" customHeight="1" x14ac:dyDescent="0.3">
      <c r="A22" s="47"/>
      <c r="B22" s="56"/>
      <c r="C22" s="56"/>
      <c r="D22" s="160" t="s">
        <v>64</v>
      </c>
      <c r="E22" s="160"/>
      <c r="F22" s="160"/>
      <c r="G22" s="160"/>
      <c r="H22" s="160"/>
      <c r="I22" s="160"/>
      <c r="J22" s="160"/>
      <c r="K22" s="160"/>
      <c r="L22" s="160"/>
      <c r="M22" s="160"/>
      <c r="N22" s="160"/>
      <c r="O22" s="160"/>
      <c r="P22" s="160"/>
      <c r="Q22" s="160"/>
      <c r="R22" s="160"/>
      <c r="S22" s="81"/>
      <c r="T22" s="47"/>
      <c r="U22" s="47"/>
    </row>
    <row r="23" spans="1:21" ht="12" customHeight="1" x14ac:dyDescent="0.3">
      <c r="A23" s="47"/>
      <c r="B23" s="70"/>
      <c r="C23" s="70"/>
      <c r="D23" s="159"/>
      <c r="E23" s="159"/>
      <c r="F23" s="159"/>
      <c r="G23" s="159"/>
      <c r="H23" s="159"/>
      <c r="I23" s="159"/>
      <c r="J23" s="159"/>
      <c r="K23" s="159"/>
      <c r="L23" s="159"/>
      <c r="M23" s="159"/>
      <c r="N23" s="159"/>
      <c r="O23" s="159"/>
      <c r="P23" s="159"/>
      <c r="Q23" s="159"/>
      <c r="R23" s="159"/>
      <c r="S23" s="81"/>
      <c r="T23" s="47"/>
      <c r="U23" s="47"/>
    </row>
    <row r="24" spans="1:21" ht="30" customHeight="1" x14ac:dyDescent="0.3">
      <c r="A24" s="47"/>
      <c r="B24" s="41">
        <v>2</v>
      </c>
      <c r="C24" s="55"/>
      <c r="D24" s="51" t="s">
        <v>33</v>
      </c>
      <c r="E24" s="51"/>
      <c r="F24" s="52"/>
      <c r="G24" s="52"/>
      <c r="H24" s="53"/>
      <c r="I24" s="53"/>
      <c r="J24" s="52"/>
      <c r="K24" s="53"/>
      <c r="L24" s="52"/>
      <c r="M24" s="53"/>
      <c r="N24" s="52"/>
      <c r="O24" s="53"/>
      <c r="P24" s="53"/>
      <c r="Q24" s="53"/>
      <c r="R24" s="54"/>
      <c r="S24" s="55"/>
      <c r="T24" s="47"/>
      <c r="U24" s="47"/>
    </row>
    <row r="25" spans="1:21" ht="7.5" customHeight="1" x14ac:dyDescent="0.3">
      <c r="A25" s="47"/>
      <c r="B25" s="47"/>
      <c r="C25" s="47"/>
      <c r="D25" s="59"/>
      <c r="E25" s="59"/>
      <c r="F25" s="49"/>
      <c r="G25" s="49"/>
      <c r="H25" s="47"/>
      <c r="I25" s="47"/>
      <c r="J25" s="49"/>
      <c r="K25" s="47"/>
      <c r="L25" s="49"/>
      <c r="M25" s="47"/>
      <c r="N25" s="49"/>
      <c r="O25" s="47"/>
      <c r="P25" s="47"/>
      <c r="Q25" s="47"/>
      <c r="R25" s="47"/>
      <c r="S25" s="47"/>
      <c r="T25" s="47"/>
      <c r="U25" s="47"/>
    </row>
    <row r="26" spans="1:21" ht="34.5" customHeight="1" x14ac:dyDescent="0.3">
      <c r="A26" s="47"/>
      <c r="B26" s="56"/>
      <c r="C26" s="56"/>
      <c r="D26" s="60" t="s">
        <v>10</v>
      </c>
      <c r="E26" s="59"/>
      <c r="F26" s="160" t="s">
        <v>35</v>
      </c>
      <c r="G26" s="160"/>
      <c r="H26" s="160"/>
      <c r="I26" s="160"/>
      <c r="J26" s="160"/>
      <c r="K26" s="160"/>
      <c r="L26" s="160"/>
      <c r="M26" s="160"/>
      <c r="N26" s="160"/>
      <c r="O26" s="160"/>
      <c r="P26" s="160"/>
      <c r="Q26" s="160"/>
      <c r="R26" s="160"/>
      <c r="S26" s="57"/>
      <c r="T26" s="58" t="s">
        <v>9</v>
      </c>
      <c r="U26" s="47"/>
    </row>
    <row r="27" spans="1:21" ht="7.5" customHeight="1" x14ac:dyDescent="0.3">
      <c r="A27" s="47"/>
      <c r="B27" s="56"/>
      <c r="C27" s="56"/>
      <c r="D27" s="61"/>
      <c r="E27" s="59"/>
      <c r="F27" s="57"/>
      <c r="G27" s="57"/>
      <c r="H27" s="57"/>
      <c r="I27" s="57"/>
      <c r="J27" s="57"/>
      <c r="K27" s="57"/>
      <c r="L27" s="57"/>
      <c r="M27" s="57"/>
      <c r="N27" s="57"/>
      <c r="O27" s="57"/>
      <c r="P27" s="57"/>
      <c r="Q27" s="57"/>
      <c r="R27" s="57"/>
      <c r="S27" s="57"/>
      <c r="T27" s="47"/>
      <c r="U27" s="47"/>
    </row>
    <row r="28" spans="1:21" ht="91.5" customHeight="1" x14ac:dyDescent="0.3">
      <c r="A28" s="62"/>
      <c r="B28" s="63"/>
      <c r="C28" s="63"/>
      <c r="D28" s="60" t="s">
        <v>12</v>
      </c>
      <c r="E28" s="59"/>
      <c r="F28" s="160" t="s">
        <v>36</v>
      </c>
      <c r="G28" s="160"/>
      <c r="H28" s="160"/>
      <c r="I28" s="160"/>
      <c r="J28" s="160"/>
      <c r="K28" s="160"/>
      <c r="L28" s="160"/>
      <c r="M28" s="160"/>
      <c r="N28" s="160"/>
      <c r="O28" s="160"/>
      <c r="P28" s="160"/>
      <c r="Q28" s="160"/>
      <c r="R28" s="160"/>
      <c r="S28" s="64"/>
      <c r="T28" s="58" t="s">
        <v>9</v>
      </c>
      <c r="U28" s="47"/>
    </row>
    <row r="29" spans="1:21" ht="12" customHeight="1" x14ac:dyDescent="0.3">
      <c r="A29" s="47"/>
      <c r="B29" s="56"/>
      <c r="C29" s="56"/>
      <c r="D29" s="65"/>
      <c r="E29" s="65"/>
      <c r="F29" s="65"/>
      <c r="G29" s="65"/>
      <c r="H29" s="65"/>
      <c r="I29" s="65"/>
      <c r="J29" s="65"/>
      <c r="K29" s="65"/>
      <c r="L29" s="65"/>
      <c r="M29" s="65"/>
      <c r="N29" s="65"/>
      <c r="O29" s="65"/>
      <c r="P29" s="65"/>
      <c r="Q29" s="65"/>
      <c r="R29" s="65"/>
      <c r="S29" s="65"/>
      <c r="T29" s="47"/>
      <c r="U29" s="47"/>
    </row>
    <row r="30" spans="1:21" ht="30" customHeight="1" x14ac:dyDescent="0.3">
      <c r="A30" s="47"/>
      <c r="B30" s="41">
        <v>3</v>
      </c>
      <c r="C30" s="55"/>
      <c r="D30" s="51" t="s">
        <v>1</v>
      </c>
      <c r="E30" s="51"/>
      <c r="F30" s="52"/>
      <c r="G30" s="52"/>
      <c r="H30" s="53"/>
      <c r="I30" s="53"/>
      <c r="J30" s="52"/>
      <c r="K30" s="53"/>
      <c r="L30" s="52"/>
      <c r="M30" s="53"/>
      <c r="N30" s="52"/>
      <c r="O30" s="53"/>
      <c r="P30" s="53"/>
      <c r="Q30" s="53"/>
      <c r="R30" s="54"/>
      <c r="S30" s="66"/>
      <c r="T30" s="47"/>
      <c r="U30" s="47"/>
    </row>
    <row r="31" spans="1:21" ht="7.5" customHeight="1" x14ac:dyDescent="0.3">
      <c r="A31" s="47"/>
      <c r="B31" s="56"/>
      <c r="C31" s="56"/>
      <c r="D31" s="65"/>
      <c r="E31" s="65"/>
      <c r="F31" s="65"/>
      <c r="G31" s="65"/>
      <c r="H31" s="65"/>
      <c r="I31" s="65"/>
      <c r="J31" s="65"/>
      <c r="K31" s="65"/>
      <c r="L31" s="65"/>
      <c r="M31" s="65"/>
      <c r="N31" s="65"/>
      <c r="O31" s="65"/>
      <c r="P31" s="65"/>
      <c r="Q31" s="65"/>
      <c r="R31" s="65"/>
      <c r="S31" s="65"/>
      <c r="T31" s="47"/>
      <c r="U31" s="47"/>
    </row>
    <row r="32" spans="1:21" ht="21.75" customHeight="1" x14ac:dyDescent="0.3">
      <c r="A32" s="47"/>
      <c r="B32" s="56"/>
      <c r="C32" s="56"/>
      <c r="D32" s="165" t="s">
        <v>70</v>
      </c>
      <c r="E32" s="165"/>
      <c r="F32" s="165"/>
      <c r="G32" s="165"/>
      <c r="H32" s="165"/>
      <c r="I32" s="165"/>
      <c r="J32" s="165"/>
      <c r="K32" s="165"/>
      <c r="L32" s="165"/>
      <c r="M32" s="165"/>
      <c r="N32" s="165"/>
      <c r="O32" s="165"/>
      <c r="P32" s="165"/>
      <c r="Q32" s="165"/>
      <c r="R32" s="165"/>
      <c r="S32" s="65"/>
      <c r="T32" s="47"/>
      <c r="U32" s="47"/>
    </row>
    <row r="33" spans="1:21" ht="7.5" customHeight="1" x14ac:dyDescent="0.3">
      <c r="A33" s="47"/>
      <c r="B33" s="56"/>
      <c r="C33" s="56"/>
      <c r="D33" s="65"/>
      <c r="E33" s="65"/>
      <c r="F33" s="65"/>
      <c r="G33" s="65"/>
      <c r="H33" s="65"/>
      <c r="I33" s="65"/>
      <c r="J33" s="65"/>
      <c r="K33" s="65"/>
      <c r="L33" s="65"/>
      <c r="M33" s="65"/>
      <c r="N33" s="65"/>
      <c r="O33" s="65"/>
      <c r="P33" s="65"/>
      <c r="Q33" s="65"/>
      <c r="R33" s="65"/>
      <c r="S33" s="65"/>
      <c r="T33" s="47"/>
      <c r="U33" s="47"/>
    </row>
    <row r="34" spans="1:21" ht="19.5" customHeight="1" x14ac:dyDescent="0.35">
      <c r="A34" s="47"/>
      <c r="B34" s="47"/>
      <c r="C34" s="47"/>
      <c r="D34" s="67" t="s">
        <v>37</v>
      </c>
      <c r="E34" s="68"/>
      <c r="F34" s="67" t="s">
        <v>13</v>
      </c>
      <c r="G34" s="67"/>
      <c r="H34" s="69"/>
      <c r="I34" s="69"/>
      <c r="J34" s="67"/>
      <c r="K34" s="69"/>
      <c r="L34" s="67"/>
      <c r="M34" s="69"/>
      <c r="N34" s="67"/>
      <c r="O34" s="69"/>
      <c r="P34" s="69"/>
      <c r="Q34" s="69"/>
      <c r="R34" s="69"/>
      <c r="S34" s="47"/>
      <c r="T34" s="47"/>
      <c r="U34" s="47"/>
    </row>
    <row r="35" spans="1:21" ht="7.5" customHeight="1" x14ac:dyDescent="0.3">
      <c r="A35" s="47"/>
      <c r="B35" s="56"/>
      <c r="C35" s="56"/>
      <c r="D35" s="65"/>
      <c r="E35" s="65"/>
      <c r="F35" s="65"/>
      <c r="G35" s="65"/>
      <c r="H35" s="65"/>
      <c r="I35" s="65"/>
      <c r="J35" s="65"/>
      <c r="K35" s="65"/>
      <c r="L35" s="65"/>
      <c r="M35" s="65"/>
      <c r="N35" s="65"/>
      <c r="O35" s="65"/>
      <c r="P35" s="65"/>
      <c r="Q35" s="65"/>
      <c r="R35" s="65"/>
      <c r="S35" s="65"/>
      <c r="T35" s="47"/>
      <c r="U35" s="47"/>
    </row>
    <row r="36" spans="1:21" ht="18" customHeight="1" x14ac:dyDescent="0.3">
      <c r="A36" s="47"/>
      <c r="B36" s="70"/>
      <c r="C36" s="70"/>
      <c r="D36" s="133" t="s">
        <v>26</v>
      </c>
      <c r="E36" s="71"/>
      <c r="F36" s="142" t="s">
        <v>27</v>
      </c>
      <c r="G36" s="142"/>
      <c r="H36" s="142"/>
      <c r="I36" s="142"/>
      <c r="J36" s="142"/>
      <c r="K36" s="142"/>
      <c r="L36" s="142"/>
      <c r="M36" s="142"/>
      <c r="N36" s="142"/>
      <c r="O36" s="142"/>
      <c r="P36" s="142"/>
      <c r="Q36" s="142"/>
      <c r="R36" s="142"/>
      <c r="S36" s="72"/>
      <c r="T36" s="42" t="s">
        <v>9</v>
      </c>
      <c r="U36" s="47"/>
    </row>
    <row r="37" spans="1:21" ht="7.5" customHeight="1" x14ac:dyDescent="0.3">
      <c r="A37" s="47"/>
      <c r="B37" s="70"/>
      <c r="C37" s="70"/>
      <c r="D37" s="71"/>
      <c r="E37" s="71"/>
      <c r="F37" s="157"/>
      <c r="G37" s="157"/>
      <c r="H37" s="157"/>
      <c r="I37" s="157"/>
      <c r="J37" s="157"/>
      <c r="K37" s="157"/>
      <c r="L37" s="157"/>
      <c r="M37" s="157"/>
      <c r="N37" s="157"/>
      <c r="O37" s="157"/>
      <c r="P37" s="157"/>
      <c r="Q37" s="157"/>
      <c r="R37" s="157"/>
      <c r="S37" s="72"/>
      <c r="T37" s="47"/>
      <c r="U37" s="47"/>
    </row>
    <row r="38" spans="1:21" ht="19.5" customHeight="1" x14ac:dyDescent="0.35">
      <c r="A38" s="47"/>
      <c r="B38" s="47"/>
      <c r="C38" s="47"/>
      <c r="D38" s="67" t="s">
        <v>38</v>
      </c>
      <c r="E38" s="68"/>
      <c r="F38" s="67" t="s">
        <v>13</v>
      </c>
      <c r="G38" s="67"/>
      <c r="H38" s="69"/>
      <c r="I38" s="69"/>
      <c r="J38" s="67"/>
      <c r="K38" s="69"/>
      <c r="L38" s="67"/>
      <c r="M38" s="69"/>
      <c r="N38" s="67"/>
      <c r="O38" s="69"/>
      <c r="P38" s="69"/>
      <c r="Q38" s="69"/>
      <c r="R38" s="69"/>
      <c r="S38" s="47"/>
      <c r="T38" s="47"/>
      <c r="U38" s="47"/>
    </row>
    <row r="39" spans="1:21" ht="7.5" customHeight="1" x14ac:dyDescent="0.3">
      <c r="A39" s="47"/>
      <c r="B39" s="56"/>
      <c r="C39" s="56"/>
      <c r="D39" s="65"/>
      <c r="E39" s="65"/>
      <c r="F39" s="65"/>
      <c r="G39" s="65"/>
      <c r="H39" s="65"/>
      <c r="I39" s="65"/>
      <c r="J39" s="65"/>
      <c r="K39" s="65"/>
      <c r="L39" s="65"/>
      <c r="M39" s="65"/>
      <c r="N39" s="65"/>
      <c r="O39" s="65"/>
      <c r="P39" s="65"/>
      <c r="Q39" s="65"/>
      <c r="R39" s="65"/>
      <c r="S39" s="65"/>
      <c r="T39" s="47"/>
      <c r="U39" s="47"/>
    </row>
    <row r="40" spans="1:21" ht="18" customHeight="1" x14ac:dyDescent="0.3">
      <c r="A40" s="47"/>
      <c r="B40" s="70"/>
      <c r="C40" s="70"/>
      <c r="D40" s="133" t="s">
        <v>26</v>
      </c>
      <c r="E40" s="71"/>
      <c r="F40" s="142" t="s">
        <v>27</v>
      </c>
      <c r="G40" s="142"/>
      <c r="H40" s="142"/>
      <c r="I40" s="142"/>
      <c r="J40" s="142"/>
      <c r="K40" s="142"/>
      <c r="L40" s="142"/>
      <c r="M40" s="142"/>
      <c r="N40" s="142"/>
      <c r="O40" s="142"/>
      <c r="P40" s="142"/>
      <c r="Q40" s="142"/>
      <c r="R40" s="142"/>
      <c r="S40" s="72"/>
      <c r="T40" s="42" t="s">
        <v>9</v>
      </c>
      <c r="U40" s="47"/>
    </row>
    <row r="41" spans="1:21" ht="7.5" customHeight="1" x14ac:dyDescent="0.3">
      <c r="A41" s="47"/>
      <c r="B41" s="70"/>
      <c r="C41" s="70"/>
      <c r="D41" s="71"/>
      <c r="E41" s="71"/>
      <c r="F41" s="157"/>
      <c r="G41" s="157"/>
      <c r="H41" s="157"/>
      <c r="I41" s="157"/>
      <c r="J41" s="157"/>
      <c r="K41" s="157"/>
      <c r="L41" s="157"/>
      <c r="M41" s="157"/>
      <c r="N41" s="157"/>
      <c r="O41" s="157"/>
      <c r="P41" s="157"/>
      <c r="Q41" s="157"/>
      <c r="R41" s="157"/>
      <c r="S41" s="72"/>
      <c r="T41" s="47"/>
      <c r="U41" s="47"/>
    </row>
    <row r="42" spans="1:21" ht="18" customHeight="1" x14ac:dyDescent="0.3">
      <c r="A42" s="47"/>
      <c r="B42" s="70"/>
      <c r="C42" s="70"/>
      <c r="D42" s="133" t="s">
        <v>26</v>
      </c>
      <c r="E42" s="71"/>
      <c r="F42" s="142" t="s">
        <v>27</v>
      </c>
      <c r="G42" s="142"/>
      <c r="H42" s="142"/>
      <c r="I42" s="142"/>
      <c r="J42" s="142"/>
      <c r="K42" s="142"/>
      <c r="L42" s="142"/>
      <c r="M42" s="142"/>
      <c r="N42" s="142"/>
      <c r="O42" s="142"/>
      <c r="P42" s="142"/>
      <c r="Q42" s="142"/>
      <c r="R42" s="142"/>
      <c r="S42" s="72"/>
      <c r="T42" s="47"/>
      <c r="U42" s="47"/>
    </row>
    <row r="43" spans="1:21" ht="7.5" customHeight="1" x14ac:dyDescent="0.3">
      <c r="A43" s="47"/>
      <c r="B43" s="56"/>
      <c r="C43" s="56"/>
      <c r="D43" s="73"/>
      <c r="E43" s="73"/>
      <c r="F43" s="73"/>
      <c r="G43" s="73"/>
      <c r="H43" s="73"/>
      <c r="I43" s="73"/>
      <c r="J43" s="73"/>
      <c r="K43" s="73"/>
      <c r="L43" s="73"/>
      <c r="M43" s="73"/>
      <c r="N43" s="73"/>
      <c r="O43" s="73"/>
      <c r="P43" s="73"/>
      <c r="Q43" s="73"/>
      <c r="R43" s="73"/>
      <c r="S43" s="73"/>
      <c r="T43" s="47"/>
      <c r="U43" s="47"/>
    </row>
    <row r="44" spans="1:21" ht="18" customHeight="1" x14ac:dyDescent="0.3">
      <c r="A44" s="47"/>
      <c r="B44" s="70"/>
      <c r="C44" s="70"/>
      <c r="D44" s="133" t="s">
        <v>26</v>
      </c>
      <c r="E44" s="71"/>
      <c r="F44" s="142" t="s">
        <v>27</v>
      </c>
      <c r="G44" s="142"/>
      <c r="H44" s="142"/>
      <c r="I44" s="142"/>
      <c r="J44" s="142"/>
      <c r="K44" s="142"/>
      <c r="L44" s="142"/>
      <c r="M44" s="142"/>
      <c r="N44" s="142"/>
      <c r="O44" s="142"/>
      <c r="P44" s="142"/>
      <c r="Q44" s="142"/>
      <c r="R44" s="142"/>
      <c r="S44" s="72"/>
      <c r="T44" s="47"/>
      <c r="U44" s="47"/>
    </row>
    <row r="45" spans="1:21" ht="7.5" customHeight="1" x14ac:dyDescent="0.3">
      <c r="A45" s="47"/>
      <c r="B45" s="56"/>
      <c r="C45" s="56"/>
      <c r="D45" s="73"/>
      <c r="E45" s="73"/>
      <c r="F45" s="73"/>
      <c r="G45" s="73"/>
      <c r="H45" s="73"/>
      <c r="I45" s="73"/>
      <c r="J45" s="73"/>
      <c r="K45" s="73"/>
      <c r="L45" s="73"/>
      <c r="M45" s="73"/>
      <c r="N45" s="73"/>
      <c r="O45" s="73"/>
      <c r="P45" s="73"/>
      <c r="Q45" s="73"/>
      <c r="R45" s="73"/>
      <c r="S45" s="73"/>
      <c r="T45" s="47"/>
      <c r="U45" s="47"/>
    </row>
    <row r="46" spans="1:21" ht="18" customHeight="1" x14ac:dyDescent="0.3">
      <c r="A46" s="47"/>
      <c r="B46" s="70"/>
      <c r="C46" s="70"/>
      <c r="D46" s="133" t="s">
        <v>26</v>
      </c>
      <c r="E46" s="71"/>
      <c r="F46" s="142" t="s">
        <v>27</v>
      </c>
      <c r="G46" s="142"/>
      <c r="H46" s="142"/>
      <c r="I46" s="142"/>
      <c r="J46" s="142"/>
      <c r="K46" s="142"/>
      <c r="L46" s="142"/>
      <c r="M46" s="142"/>
      <c r="N46" s="142"/>
      <c r="O46" s="142"/>
      <c r="P46" s="142"/>
      <c r="Q46" s="142"/>
      <c r="R46" s="142"/>
      <c r="S46" s="72"/>
      <c r="T46" s="47"/>
      <c r="U46" s="47"/>
    </row>
    <row r="47" spans="1:21" ht="6" customHeight="1" x14ac:dyDescent="0.3">
      <c r="A47" s="47"/>
      <c r="B47" s="56"/>
      <c r="C47" s="56"/>
      <c r="D47" s="73"/>
      <c r="E47" s="73"/>
      <c r="F47" s="158"/>
      <c r="G47" s="158"/>
      <c r="H47" s="158"/>
      <c r="I47" s="158"/>
      <c r="J47" s="158"/>
      <c r="K47" s="158"/>
      <c r="L47" s="158"/>
      <c r="M47" s="158"/>
      <c r="N47" s="158"/>
      <c r="O47" s="158"/>
      <c r="P47" s="158"/>
      <c r="Q47" s="158"/>
      <c r="R47" s="158"/>
      <c r="S47" s="73"/>
      <c r="T47" s="47"/>
      <c r="U47" s="47"/>
    </row>
    <row r="48" spans="1:21" ht="6" customHeight="1" x14ac:dyDescent="0.3">
      <c r="A48" s="47"/>
      <c r="B48" s="56"/>
      <c r="C48" s="56"/>
      <c r="D48" s="87"/>
      <c r="E48" s="87"/>
      <c r="F48" s="87"/>
      <c r="G48" s="87"/>
      <c r="H48" s="87"/>
      <c r="I48" s="87"/>
      <c r="J48" s="87"/>
      <c r="K48" s="87"/>
      <c r="L48" s="87"/>
      <c r="M48" s="87"/>
      <c r="N48" s="87"/>
      <c r="O48" s="87"/>
      <c r="P48" s="87"/>
      <c r="Q48" s="87"/>
      <c r="R48" s="87"/>
      <c r="S48" s="87"/>
      <c r="T48" s="47"/>
      <c r="U48" s="47"/>
    </row>
    <row r="49" spans="1:21" ht="30" customHeight="1" x14ac:dyDescent="0.3">
      <c r="A49" s="47"/>
      <c r="B49" s="41">
        <v>4</v>
      </c>
      <c r="C49" s="74"/>
      <c r="D49" s="51" t="s">
        <v>84</v>
      </c>
      <c r="E49" s="51"/>
      <c r="F49" s="52"/>
      <c r="G49" s="52"/>
      <c r="H49" s="53"/>
      <c r="I49" s="53"/>
      <c r="J49" s="52"/>
      <c r="K49" s="53"/>
      <c r="L49" s="52"/>
      <c r="M49" s="53"/>
      <c r="N49" s="52"/>
      <c r="O49" s="53"/>
      <c r="P49" s="53"/>
      <c r="Q49" s="53"/>
      <c r="R49" s="54"/>
      <c r="S49" s="55"/>
      <c r="T49" s="47"/>
      <c r="U49" s="47"/>
    </row>
    <row r="50" spans="1:21" ht="7.5" customHeight="1" x14ac:dyDescent="0.3">
      <c r="A50" s="47"/>
      <c r="B50" s="56"/>
      <c r="C50" s="56"/>
      <c r="D50" s="65"/>
      <c r="E50" s="65"/>
      <c r="F50" s="65"/>
      <c r="G50" s="65"/>
      <c r="H50" s="65"/>
      <c r="I50" s="65"/>
      <c r="J50" s="65"/>
      <c r="K50" s="65"/>
      <c r="L50" s="65"/>
      <c r="M50" s="65"/>
      <c r="N50" s="65"/>
      <c r="O50" s="65"/>
      <c r="P50" s="65"/>
      <c r="Q50" s="65"/>
      <c r="R50" s="65"/>
      <c r="S50" s="65"/>
      <c r="T50" s="47"/>
      <c r="U50" s="47"/>
    </row>
    <row r="51" spans="1:21" ht="18" customHeight="1" x14ac:dyDescent="0.3">
      <c r="A51" s="47"/>
      <c r="B51" s="70"/>
      <c r="C51" s="70"/>
      <c r="D51" s="152" t="s">
        <v>32</v>
      </c>
      <c r="E51" s="152"/>
      <c r="F51" s="152"/>
      <c r="G51" s="152"/>
      <c r="H51" s="152"/>
      <c r="I51" s="47"/>
      <c r="J51" s="47"/>
      <c r="K51" s="151" t="s">
        <v>14</v>
      </c>
      <c r="L51" s="151"/>
      <c r="M51" s="151"/>
      <c r="N51" s="151"/>
      <c r="O51" s="151"/>
      <c r="P51" s="151"/>
      <c r="Q51" s="142" t="s">
        <v>28</v>
      </c>
      <c r="R51" s="142"/>
      <c r="S51" s="73"/>
      <c r="T51" s="42" t="s">
        <v>9</v>
      </c>
      <c r="U51" s="47"/>
    </row>
    <row r="52" spans="1:21" ht="18" customHeight="1" x14ac:dyDescent="0.3">
      <c r="A52" s="47"/>
      <c r="B52" s="70"/>
      <c r="C52" s="70"/>
      <c r="D52" s="152"/>
      <c r="E52" s="152"/>
      <c r="F52" s="152"/>
      <c r="G52" s="152"/>
      <c r="H52" s="152"/>
      <c r="I52" s="47"/>
      <c r="J52" s="47"/>
      <c r="K52" s="151" t="s">
        <v>15</v>
      </c>
      <c r="L52" s="151"/>
      <c r="M52" s="151"/>
      <c r="N52" s="151"/>
      <c r="O52" s="151"/>
      <c r="P52" s="151"/>
      <c r="Q52" s="142" t="s">
        <v>28</v>
      </c>
      <c r="R52" s="142"/>
      <c r="S52" s="47"/>
      <c r="T52" s="42" t="s">
        <v>9</v>
      </c>
      <c r="U52" s="47"/>
    </row>
    <row r="53" spans="1:21" ht="18" customHeight="1" x14ac:dyDescent="0.3">
      <c r="A53" s="47"/>
      <c r="B53" s="70"/>
      <c r="C53" s="70"/>
      <c r="D53" s="152"/>
      <c r="E53" s="152"/>
      <c r="F53" s="152"/>
      <c r="G53" s="152"/>
      <c r="H53" s="152"/>
      <c r="I53" s="47"/>
      <c r="J53" s="47"/>
      <c r="K53" s="151" t="s">
        <v>16</v>
      </c>
      <c r="L53" s="151"/>
      <c r="M53" s="151"/>
      <c r="N53" s="151"/>
      <c r="O53" s="151"/>
      <c r="P53" s="151"/>
      <c r="Q53" s="142" t="s">
        <v>28</v>
      </c>
      <c r="R53" s="142"/>
      <c r="S53" s="47"/>
      <c r="T53" s="42" t="s">
        <v>9</v>
      </c>
      <c r="U53" s="47"/>
    </row>
    <row r="54" spans="1:21" ht="18" customHeight="1" x14ac:dyDescent="0.3">
      <c r="A54" s="47"/>
      <c r="B54" s="70"/>
      <c r="C54" s="70"/>
      <c r="D54" s="152"/>
      <c r="E54" s="152"/>
      <c r="F54" s="152"/>
      <c r="G54" s="152"/>
      <c r="H54" s="152"/>
      <c r="I54" s="47"/>
      <c r="J54" s="47"/>
      <c r="K54" s="151" t="s">
        <v>17</v>
      </c>
      <c r="L54" s="151"/>
      <c r="M54" s="151"/>
      <c r="N54" s="151"/>
      <c r="O54" s="151"/>
      <c r="P54" s="151"/>
      <c r="Q54" s="142" t="s">
        <v>28</v>
      </c>
      <c r="R54" s="142"/>
      <c r="S54" s="73"/>
      <c r="T54" s="42" t="s">
        <v>9</v>
      </c>
      <c r="U54" s="47"/>
    </row>
    <row r="55" spans="1:21" ht="7.5" customHeight="1" x14ac:dyDescent="0.3">
      <c r="A55" s="47"/>
      <c r="B55" s="56"/>
      <c r="C55" s="56"/>
      <c r="D55" s="65"/>
      <c r="E55" s="65"/>
      <c r="F55" s="65"/>
      <c r="G55" s="65"/>
      <c r="H55" s="65"/>
      <c r="I55" s="65"/>
      <c r="J55" s="65"/>
      <c r="K55" s="65"/>
      <c r="L55" s="65"/>
      <c r="M55" s="65"/>
      <c r="N55" s="65"/>
      <c r="O55" s="65"/>
      <c r="P55" s="65"/>
      <c r="Q55" s="65"/>
      <c r="R55" s="65"/>
      <c r="S55" s="65"/>
      <c r="T55" s="47"/>
      <c r="U55" s="47"/>
    </row>
    <row r="56" spans="1:21" ht="60" customHeight="1" x14ac:dyDescent="0.3">
      <c r="A56" s="47"/>
      <c r="B56" s="70"/>
      <c r="C56" s="70"/>
      <c r="D56" s="152" t="s">
        <v>45</v>
      </c>
      <c r="E56" s="152"/>
      <c r="F56" s="152"/>
      <c r="G56" s="152"/>
      <c r="H56" s="152"/>
      <c r="I56" s="47"/>
      <c r="J56" s="47"/>
      <c r="K56" s="153" t="str">
        <f>Validation!$F$22</f>
        <v/>
      </c>
      <c r="L56" s="153"/>
      <c r="M56" s="153"/>
      <c r="N56" s="91"/>
      <c r="O56" s="154" t="s">
        <v>18</v>
      </c>
      <c r="P56" s="154"/>
      <c r="Q56" s="154"/>
      <c r="R56" s="154"/>
      <c r="S56" s="75"/>
      <c r="T56" s="47"/>
      <c r="U56" s="47"/>
    </row>
    <row r="57" spans="1:21" ht="7.5" customHeight="1" x14ac:dyDescent="0.3">
      <c r="A57" s="47"/>
      <c r="B57" s="56"/>
      <c r="C57" s="56"/>
      <c r="D57" s="65"/>
      <c r="E57" s="65"/>
      <c r="F57" s="65"/>
      <c r="G57" s="65"/>
      <c r="H57" s="65"/>
      <c r="I57" s="65"/>
      <c r="J57" s="65"/>
      <c r="K57" s="65"/>
      <c r="L57" s="65"/>
      <c r="M57" s="65"/>
      <c r="N57" s="65"/>
      <c r="O57" s="65"/>
      <c r="P57" s="65"/>
      <c r="Q57" s="65"/>
      <c r="R57" s="65"/>
      <c r="S57" s="65"/>
      <c r="T57" s="47"/>
      <c r="U57" s="47"/>
    </row>
    <row r="58" spans="1:21" ht="30" customHeight="1" x14ac:dyDescent="0.45">
      <c r="A58" s="47"/>
      <c r="B58" s="70"/>
      <c r="C58" s="70"/>
      <c r="D58" s="152" t="s">
        <v>46</v>
      </c>
      <c r="E58" s="152"/>
      <c r="F58" s="152"/>
      <c r="G58" s="152"/>
      <c r="H58" s="152"/>
      <c r="I58" s="73"/>
      <c r="J58" s="73"/>
      <c r="K58" s="155" t="str">
        <f>Validation!$F$34</f>
        <v/>
      </c>
      <c r="L58" s="155"/>
      <c r="M58" s="155"/>
      <c r="N58" s="92"/>
      <c r="O58" s="154" t="s">
        <v>18</v>
      </c>
      <c r="P58" s="154"/>
      <c r="Q58" s="154"/>
      <c r="R58" s="154"/>
      <c r="S58" s="73"/>
      <c r="T58" s="47"/>
      <c r="U58" s="47"/>
    </row>
    <row r="59" spans="1:21" ht="30" customHeight="1" x14ac:dyDescent="0.3">
      <c r="A59" s="47"/>
      <c r="B59" s="70"/>
      <c r="C59" s="70"/>
      <c r="D59" s="152"/>
      <c r="E59" s="152"/>
      <c r="F59" s="152"/>
      <c r="G59" s="152"/>
      <c r="H59" s="152"/>
      <c r="I59" s="73"/>
      <c r="J59" s="73"/>
      <c r="K59" s="164" t="str">
        <f>IF(K58="","","days")</f>
        <v/>
      </c>
      <c r="L59" s="164"/>
      <c r="M59" s="164"/>
      <c r="N59" s="93"/>
      <c r="O59" s="154"/>
      <c r="P59" s="154"/>
      <c r="Q59" s="154"/>
      <c r="R59" s="154"/>
      <c r="S59" s="73"/>
      <c r="T59" s="47"/>
      <c r="U59" s="47"/>
    </row>
    <row r="60" spans="1:21" ht="13.5" customHeight="1" x14ac:dyDescent="0.3">
      <c r="A60" s="47"/>
      <c r="B60" s="70"/>
      <c r="C60" s="70"/>
      <c r="D60" s="73"/>
      <c r="E60" s="73"/>
      <c r="F60" s="73"/>
      <c r="G60" s="73"/>
      <c r="H60" s="73"/>
      <c r="I60" s="73"/>
      <c r="J60" s="73"/>
      <c r="K60" s="73"/>
      <c r="L60" s="73"/>
      <c r="M60" s="73"/>
      <c r="N60" s="73"/>
      <c r="O60" s="73"/>
      <c r="P60" s="73"/>
      <c r="Q60" s="73"/>
      <c r="R60" s="73"/>
      <c r="S60" s="73"/>
      <c r="T60" s="47"/>
      <c r="U60" s="47"/>
    </row>
    <row r="61" spans="1:21" ht="25.8" x14ac:dyDescent="0.3">
      <c r="A61" s="47"/>
      <c r="B61" s="47"/>
      <c r="C61" s="47"/>
      <c r="D61" s="156" t="s">
        <v>79</v>
      </c>
      <c r="E61" s="156"/>
      <c r="F61" s="156"/>
      <c r="G61" s="156"/>
      <c r="H61" s="156"/>
      <c r="I61" s="156"/>
      <c r="J61" s="156"/>
      <c r="K61" s="156"/>
      <c r="L61" s="156"/>
      <c r="M61" s="156"/>
      <c r="N61" s="156"/>
      <c r="O61" s="156"/>
      <c r="P61" s="156"/>
      <c r="Q61" s="156"/>
      <c r="R61" s="156"/>
      <c r="S61" s="47"/>
      <c r="T61" s="47"/>
      <c r="U61" s="47"/>
    </row>
    <row r="62" spans="1:21" x14ac:dyDescent="0.3">
      <c r="A62" s="47"/>
      <c r="B62" s="47"/>
      <c r="C62" s="47"/>
      <c r="D62" s="49"/>
      <c r="E62" s="49"/>
      <c r="F62" s="49"/>
      <c r="G62" s="49"/>
      <c r="H62" s="47"/>
      <c r="I62" s="47"/>
      <c r="J62" s="49"/>
      <c r="K62" s="47"/>
      <c r="L62" s="49"/>
      <c r="M62" s="47"/>
      <c r="N62" s="49"/>
      <c r="O62" s="47"/>
      <c r="P62" s="47"/>
      <c r="Q62" s="47"/>
      <c r="R62" s="47"/>
      <c r="S62" s="47"/>
      <c r="T62" s="47"/>
      <c r="U62" s="47"/>
    </row>
    <row r="63" spans="1:21" ht="25.8" x14ac:dyDescent="0.3">
      <c r="A63" s="47"/>
      <c r="B63" s="47"/>
      <c r="C63" s="47"/>
      <c r="D63" s="162" t="s">
        <v>80</v>
      </c>
      <c r="E63" s="162"/>
      <c r="F63" s="162"/>
      <c r="G63" s="162"/>
      <c r="H63" s="162"/>
      <c r="I63" s="162"/>
      <c r="J63" s="162"/>
      <c r="K63" s="162"/>
      <c r="L63" s="162"/>
      <c r="M63" s="162"/>
      <c r="N63" s="162"/>
      <c r="O63" s="162"/>
      <c r="P63" s="162"/>
      <c r="Q63" s="162"/>
      <c r="R63" s="162"/>
      <c r="S63" s="47"/>
      <c r="T63" s="47"/>
      <c r="U63" s="47"/>
    </row>
    <row r="64" spans="1:21" x14ac:dyDescent="0.3">
      <c r="A64" s="47"/>
      <c r="B64" s="47"/>
      <c r="C64" s="47"/>
      <c r="D64" s="49"/>
      <c r="E64" s="49"/>
      <c r="F64" s="49"/>
      <c r="G64" s="49"/>
      <c r="H64" s="47"/>
      <c r="I64" s="47"/>
      <c r="J64" s="49"/>
      <c r="K64" s="47"/>
      <c r="L64" s="49"/>
      <c r="M64" s="47"/>
      <c r="N64" s="49"/>
      <c r="O64" s="47"/>
      <c r="P64" s="47"/>
      <c r="Q64" s="47"/>
      <c r="R64" s="47"/>
      <c r="S64" s="47"/>
      <c r="T64" s="47"/>
      <c r="U64" s="47"/>
    </row>
    <row r="65" spans="1:21" ht="30" customHeight="1" x14ac:dyDescent="0.3">
      <c r="A65" s="47"/>
      <c r="B65" s="41">
        <v>5</v>
      </c>
      <c r="C65" s="74"/>
      <c r="D65" s="89" t="s">
        <v>85</v>
      </c>
      <c r="E65" s="89"/>
      <c r="F65" s="52"/>
      <c r="G65" s="52"/>
      <c r="H65" s="53"/>
      <c r="I65" s="53"/>
      <c r="J65" s="52"/>
      <c r="K65" s="53"/>
      <c r="L65" s="52"/>
      <c r="M65" s="53"/>
      <c r="N65" s="52"/>
      <c r="O65" s="53"/>
      <c r="P65" s="53"/>
      <c r="Q65" s="53"/>
      <c r="R65" s="54"/>
      <c r="S65" s="55"/>
      <c r="T65" s="47"/>
      <c r="U65" s="47"/>
    </row>
    <row r="66" spans="1:21" ht="7.5" customHeight="1" x14ac:dyDescent="0.3">
      <c r="A66" s="47"/>
      <c r="B66" s="56"/>
      <c r="C66" s="56"/>
      <c r="D66" s="65"/>
      <c r="E66" s="65"/>
      <c r="F66" s="65"/>
      <c r="G66" s="65"/>
      <c r="H66" s="65"/>
      <c r="I66" s="65"/>
      <c r="J66" s="65"/>
      <c r="K66" s="65"/>
      <c r="L66" s="65"/>
      <c r="M66" s="65"/>
      <c r="N66" s="65"/>
      <c r="O66" s="113"/>
      <c r="P66" s="113"/>
      <c r="Q66" s="65"/>
      <c r="R66" s="65"/>
      <c r="S66" s="65"/>
      <c r="T66" s="47"/>
      <c r="U66" s="47"/>
    </row>
    <row r="67" spans="1:21" ht="20.25" customHeight="1" x14ac:dyDescent="0.3">
      <c r="A67" s="47"/>
      <c r="B67" s="70"/>
      <c r="C67" s="70"/>
      <c r="D67" s="152" t="s">
        <v>96</v>
      </c>
      <c r="E67" s="152"/>
      <c r="F67" s="152"/>
      <c r="G67" s="152"/>
      <c r="H67" s="152"/>
      <c r="I67" s="73"/>
      <c r="J67" s="73"/>
      <c r="K67" s="143" t="s">
        <v>74</v>
      </c>
      <c r="L67" s="143"/>
      <c r="M67" s="143"/>
      <c r="N67" s="85"/>
      <c r="O67" s="150" t="str">
        <f>Validation!M55</f>
        <v/>
      </c>
      <c r="P67" s="150"/>
      <c r="Q67" s="145" t="s">
        <v>18</v>
      </c>
      <c r="R67" s="145"/>
      <c r="S67" s="76"/>
      <c r="T67" s="77"/>
      <c r="U67" s="77"/>
    </row>
    <row r="68" spans="1:21" ht="20.25" customHeight="1" x14ac:dyDescent="0.3">
      <c r="A68" s="47"/>
      <c r="B68" s="70"/>
      <c r="C68" s="70"/>
      <c r="D68" s="152"/>
      <c r="E68" s="152"/>
      <c r="F68" s="152"/>
      <c r="G68" s="152"/>
      <c r="H68" s="152"/>
      <c r="I68" s="73"/>
      <c r="J68" s="73"/>
      <c r="K68" s="143" t="s">
        <v>72</v>
      </c>
      <c r="L68" s="143"/>
      <c r="M68" s="143"/>
      <c r="N68" s="85"/>
      <c r="O68" s="144" t="str">
        <f>Validation!$M$69</f>
        <v/>
      </c>
      <c r="P68" s="144"/>
      <c r="Q68" s="145" t="s">
        <v>18</v>
      </c>
      <c r="R68" s="145"/>
      <c r="S68" s="76"/>
      <c r="T68" s="77"/>
      <c r="U68" s="77"/>
    </row>
    <row r="69" spans="1:21" ht="20.25" customHeight="1" x14ac:dyDescent="0.3">
      <c r="A69" s="47"/>
      <c r="B69" s="70"/>
      <c r="C69" s="70"/>
      <c r="D69" s="152"/>
      <c r="E69" s="152"/>
      <c r="F69" s="152"/>
      <c r="G69" s="152"/>
      <c r="H69" s="152"/>
      <c r="I69" s="73"/>
      <c r="J69" s="73"/>
      <c r="K69" s="143" t="s">
        <v>71</v>
      </c>
      <c r="L69" s="143"/>
      <c r="M69" s="143"/>
      <c r="N69" s="85"/>
      <c r="O69" s="144" t="str">
        <f>Validation!$M$77</f>
        <v/>
      </c>
      <c r="P69" s="144"/>
      <c r="Q69" s="145" t="s">
        <v>18</v>
      </c>
      <c r="R69" s="145"/>
      <c r="S69" s="76"/>
      <c r="T69" s="77"/>
      <c r="U69" s="77"/>
    </row>
    <row r="70" spans="1:21" ht="20.25" customHeight="1" x14ac:dyDescent="0.3">
      <c r="A70" s="47"/>
      <c r="B70" s="70"/>
      <c r="C70" s="70"/>
      <c r="D70" s="152"/>
      <c r="E70" s="152"/>
      <c r="F70" s="152"/>
      <c r="G70" s="152"/>
      <c r="H70" s="152"/>
      <c r="I70" s="73"/>
      <c r="J70" s="73"/>
      <c r="K70" s="143" t="s">
        <v>93</v>
      </c>
      <c r="L70" s="143"/>
      <c r="M70" s="143"/>
      <c r="N70" s="85"/>
      <c r="O70" s="150" t="str">
        <f>Validation!$M$79</f>
        <v/>
      </c>
      <c r="P70" s="150"/>
      <c r="Q70" s="145" t="s">
        <v>18</v>
      </c>
      <c r="R70" s="145"/>
      <c r="S70" s="76"/>
      <c r="T70" s="77"/>
      <c r="U70" s="77"/>
    </row>
    <row r="71" spans="1:21" ht="7.5" customHeight="1" x14ac:dyDescent="0.3">
      <c r="A71" s="47"/>
      <c r="B71" s="56"/>
      <c r="C71" s="56"/>
      <c r="D71" s="65"/>
      <c r="E71" s="65"/>
      <c r="F71" s="65"/>
      <c r="G71" s="65"/>
      <c r="H71" s="65"/>
      <c r="I71" s="65"/>
      <c r="J71" s="65"/>
      <c r="K71" s="65"/>
      <c r="L71" s="65"/>
      <c r="M71" s="65"/>
      <c r="N71" s="65"/>
      <c r="O71" s="113"/>
      <c r="P71" s="113"/>
      <c r="Q71" s="65"/>
      <c r="R71" s="65"/>
      <c r="S71" s="65"/>
      <c r="T71" s="47"/>
      <c r="U71" s="47"/>
    </row>
    <row r="72" spans="1:21" ht="30" customHeight="1" x14ac:dyDescent="0.3">
      <c r="A72" s="47"/>
      <c r="B72" s="70"/>
      <c r="C72" s="70"/>
      <c r="D72" s="65"/>
      <c r="E72" s="65"/>
      <c r="F72" s="65"/>
      <c r="G72" s="65"/>
      <c r="H72" s="65"/>
      <c r="I72" s="87"/>
      <c r="J72" s="87"/>
      <c r="K72" s="161" t="s">
        <v>75</v>
      </c>
      <c r="L72" s="161"/>
      <c r="M72" s="161"/>
      <c r="N72" s="88"/>
      <c r="O72" s="150" t="str">
        <f>Validation!M81</f>
        <v/>
      </c>
      <c r="P72" s="150"/>
      <c r="Q72" s="145" t="s">
        <v>18</v>
      </c>
      <c r="R72" s="145"/>
      <c r="S72" s="76"/>
      <c r="T72" s="77"/>
      <c r="U72" s="77"/>
    </row>
    <row r="73" spans="1:21" ht="7.5" customHeight="1" x14ac:dyDescent="0.3">
      <c r="A73" s="47"/>
      <c r="B73" s="56"/>
      <c r="C73" s="56"/>
      <c r="D73" s="65"/>
      <c r="E73" s="65"/>
      <c r="F73" s="65"/>
      <c r="G73" s="65"/>
      <c r="H73" s="65"/>
      <c r="I73" s="65"/>
      <c r="J73" s="65"/>
      <c r="K73" s="65"/>
      <c r="L73" s="65"/>
      <c r="M73" s="65"/>
      <c r="N73" s="65"/>
      <c r="O73" s="65"/>
      <c r="P73" s="65"/>
      <c r="Q73" s="78"/>
      <c r="R73" s="78"/>
      <c r="S73" s="78"/>
      <c r="T73" s="77"/>
      <c r="U73" s="77"/>
    </row>
    <row r="74" spans="1:21" ht="18" customHeight="1" x14ac:dyDescent="0.3">
      <c r="A74" s="47"/>
      <c r="B74" s="70"/>
      <c r="C74" s="70"/>
      <c r="D74" s="152" t="s">
        <v>31</v>
      </c>
      <c r="E74" s="152"/>
      <c r="F74" s="152"/>
      <c r="G74" s="152"/>
      <c r="H74" s="152"/>
      <c r="I74" s="47"/>
      <c r="J74" s="47"/>
      <c r="K74" s="151" t="s">
        <v>14</v>
      </c>
      <c r="L74" s="151"/>
      <c r="M74" s="151"/>
      <c r="N74" s="151"/>
      <c r="O74" s="151"/>
      <c r="P74" s="151"/>
      <c r="Q74" s="142" t="s">
        <v>28</v>
      </c>
      <c r="R74" s="142"/>
      <c r="S74" s="73"/>
      <c r="T74" s="42" t="s">
        <v>9</v>
      </c>
      <c r="U74" s="47"/>
    </row>
    <row r="75" spans="1:21" ht="18" customHeight="1" x14ac:dyDescent="0.3">
      <c r="A75" s="47"/>
      <c r="B75" s="70"/>
      <c r="C75" s="70"/>
      <c r="D75" s="152"/>
      <c r="E75" s="152"/>
      <c r="F75" s="152"/>
      <c r="G75" s="152"/>
      <c r="H75" s="152"/>
      <c r="I75" s="47"/>
      <c r="J75" s="47"/>
      <c r="K75" s="151" t="s">
        <v>15</v>
      </c>
      <c r="L75" s="151"/>
      <c r="M75" s="151"/>
      <c r="N75" s="151"/>
      <c r="O75" s="151"/>
      <c r="P75" s="151"/>
      <c r="Q75" s="142" t="s">
        <v>28</v>
      </c>
      <c r="R75" s="142"/>
      <c r="S75" s="47"/>
      <c r="T75" s="42" t="s">
        <v>9</v>
      </c>
      <c r="U75" s="47"/>
    </row>
    <row r="76" spans="1:21" ht="18" customHeight="1" x14ac:dyDescent="0.3">
      <c r="A76" s="47"/>
      <c r="B76" s="70"/>
      <c r="C76" s="70"/>
      <c r="D76" s="152"/>
      <c r="E76" s="152"/>
      <c r="F76" s="152"/>
      <c r="G76" s="152"/>
      <c r="H76" s="152"/>
      <c r="I76" s="47"/>
      <c r="J76" s="47"/>
      <c r="K76" s="151" t="s">
        <v>16</v>
      </c>
      <c r="L76" s="151"/>
      <c r="M76" s="151"/>
      <c r="N76" s="151"/>
      <c r="O76" s="151"/>
      <c r="P76" s="151"/>
      <c r="Q76" s="142" t="s">
        <v>28</v>
      </c>
      <c r="R76" s="142"/>
      <c r="S76" s="47"/>
      <c r="T76" s="42" t="s">
        <v>9</v>
      </c>
      <c r="U76" s="47"/>
    </row>
    <row r="77" spans="1:21" ht="18" customHeight="1" x14ac:dyDescent="0.3">
      <c r="A77" s="47"/>
      <c r="B77" s="70"/>
      <c r="C77" s="70"/>
      <c r="D77" s="152"/>
      <c r="E77" s="152"/>
      <c r="F77" s="152"/>
      <c r="G77" s="152"/>
      <c r="H77" s="152"/>
      <c r="I77" s="47"/>
      <c r="J77" s="47"/>
      <c r="K77" s="151" t="s">
        <v>17</v>
      </c>
      <c r="L77" s="151"/>
      <c r="M77" s="151"/>
      <c r="N77" s="151"/>
      <c r="O77" s="151"/>
      <c r="P77" s="151"/>
      <c r="Q77" s="142" t="s">
        <v>28</v>
      </c>
      <c r="R77" s="142"/>
      <c r="S77" s="73"/>
      <c r="T77" s="42" t="s">
        <v>9</v>
      </c>
      <c r="U77" s="47"/>
    </row>
    <row r="78" spans="1:21" ht="12" customHeight="1" x14ac:dyDescent="0.3">
      <c r="A78" s="47"/>
      <c r="B78" s="70"/>
      <c r="C78" s="70"/>
      <c r="D78" s="73"/>
      <c r="E78" s="73"/>
      <c r="F78" s="73"/>
      <c r="G78" s="73"/>
      <c r="H78" s="73"/>
      <c r="I78" s="73"/>
      <c r="J78" s="73"/>
      <c r="K78" s="73"/>
      <c r="L78" s="73"/>
      <c r="M78" s="73"/>
      <c r="N78" s="73"/>
      <c r="O78" s="73"/>
      <c r="P78" s="73"/>
      <c r="Q78" s="73"/>
      <c r="R78" s="73"/>
      <c r="S78" s="73"/>
      <c r="T78" s="47"/>
      <c r="U78" s="47"/>
    </row>
    <row r="79" spans="1:21" ht="30" customHeight="1" x14ac:dyDescent="0.3">
      <c r="A79" s="47"/>
      <c r="B79" s="41">
        <v>6</v>
      </c>
      <c r="C79" s="55"/>
      <c r="D79" s="109" t="s">
        <v>86</v>
      </c>
      <c r="E79" s="109"/>
      <c r="F79" s="109"/>
      <c r="G79" s="109"/>
      <c r="H79" s="109"/>
      <c r="I79" s="109"/>
      <c r="J79" s="109"/>
      <c r="K79" s="109"/>
      <c r="L79" s="109"/>
      <c r="M79" s="109"/>
      <c r="N79" s="109"/>
      <c r="O79" s="109"/>
      <c r="P79" s="109"/>
      <c r="Q79" s="109"/>
      <c r="R79" s="109"/>
      <c r="S79" s="55"/>
      <c r="T79" s="47"/>
      <c r="U79" s="47"/>
    </row>
    <row r="80" spans="1:21" ht="7.5" customHeight="1" x14ac:dyDescent="0.3">
      <c r="A80" s="47"/>
      <c r="B80" s="70"/>
      <c r="C80" s="70"/>
      <c r="D80" s="73"/>
      <c r="E80" s="73"/>
      <c r="F80" s="73"/>
      <c r="G80" s="73"/>
      <c r="H80" s="73"/>
      <c r="I80" s="73"/>
      <c r="J80" s="73"/>
      <c r="K80" s="73"/>
      <c r="L80" s="73"/>
      <c r="M80" s="73"/>
      <c r="N80" s="73"/>
      <c r="O80" s="73"/>
      <c r="P80" s="73"/>
      <c r="Q80" s="73"/>
      <c r="R80" s="73"/>
      <c r="S80" s="73"/>
      <c r="T80" s="47"/>
      <c r="U80" s="47"/>
    </row>
    <row r="81" spans="1:21" ht="21.75" customHeight="1" x14ac:dyDescent="0.3">
      <c r="A81" s="47"/>
      <c r="B81" s="70"/>
      <c r="C81" s="70"/>
      <c r="D81" s="107" t="s">
        <v>19</v>
      </c>
      <c r="E81" s="107"/>
      <c r="F81" s="107"/>
      <c r="G81" s="107"/>
      <c r="H81" s="107"/>
      <c r="I81" s="107"/>
      <c r="J81" s="107"/>
      <c r="K81" s="107"/>
      <c r="L81" s="107"/>
      <c r="M81" s="107"/>
      <c r="N81" s="107"/>
      <c r="O81" s="107"/>
      <c r="P81" s="107"/>
      <c r="Q81" s="107"/>
      <c r="R81" s="107"/>
      <c r="S81" s="73"/>
      <c r="T81" s="47"/>
      <c r="U81" s="47"/>
    </row>
    <row r="82" spans="1:21" ht="6.75" customHeight="1" x14ac:dyDescent="0.3">
      <c r="A82" s="47"/>
      <c r="B82" s="70"/>
      <c r="C82" s="70"/>
      <c r="D82" s="73"/>
      <c r="E82" s="73"/>
      <c r="F82" s="73"/>
      <c r="G82" s="73"/>
      <c r="H82" s="73"/>
      <c r="I82" s="73"/>
      <c r="J82" s="73"/>
      <c r="K82" s="73"/>
      <c r="L82" s="73"/>
      <c r="M82" s="73"/>
      <c r="N82" s="73"/>
      <c r="O82" s="73"/>
      <c r="P82" s="73"/>
      <c r="Q82" s="73"/>
      <c r="R82" s="73"/>
      <c r="S82" s="73"/>
      <c r="T82" s="47"/>
      <c r="U82" s="47"/>
    </row>
    <row r="83" spans="1:21" ht="18.75" customHeight="1" x14ac:dyDescent="0.35">
      <c r="A83" s="47"/>
      <c r="B83" s="70"/>
      <c r="C83" s="70"/>
      <c r="D83" s="79"/>
      <c r="E83" s="75"/>
      <c r="F83" s="149" t="s">
        <v>25</v>
      </c>
      <c r="G83" s="149"/>
      <c r="H83" s="149"/>
      <c r="I83" s="149"/>
      <c r="J83" s="149"/>
      <c r="K83" s="149"/>
      <c r="L83" s="149"/>
      <c r="M83" s="149"/>
      <c r="N83" s="149"/>
      <c r="O83" s="149"/>
      <c r="P83" s="75"/>
      <c r="Q83" s="79"/>
      <c r="R83" s="79"/>
      <c r="S83" s="73"/>
      <c r="T83" s="47"/>
      <c r="U83" s="47"/>
    </row>
    <row r="84" spans="1:21" ht="6.75" customHeight="1" x14ac:dyDescent="0.3">
      <c r="A84" s="47"/>
      <c r="B84" s="70"/>
      <c r="C84" s="70"/>
      <c r="D84" s="73"/>
      <c r="E84" s="73"/>
      <c r="F84" s="73"/>
      <c r="G84" s="73"/>
      <c r="H84" s="73"/>
      <c r="I84" s="73"/>
      <c r="J84" s="73"/>
      <c r="K84" s="73"/>
      <c r="L84" s="73"/>
      <c r="M84" s="73"/>
      <c r="N84" s="73"/>
      <c r="O84" s="73"/>
      <c r="P84" s="73"/>
      <c r="Q84" s="73"/>
      <c r="R84" s="73"/>
      <c r="S84" s="73"/>
      <c r="T84" s="47"/>
      <c r="U84" s="47"/>
    </row>
    <row r="85" spans="1:21" ht="18.75" customHeight="1" x14ac:dyDescent="0.35">
      <c r="A85" s="47"/>
      <c r="B85" s="70"/>
      <c r="C85" s="70"/>
      <c r="D85" s="80" t="s">
        <v>37</v>
      </c>
      <c r="E85" s="75"/>
      <c r="F85" s="44" t="s">
        <v>20</v>
      </c>
      <c r="G85" s="75"/>
      <c r="H85" s="146" t="s">
        <v>21</v>
      </c>
      <c r="I85" s="146"/>
      <c r="J85" s="75"/>
      <c r="K85" s="44" t="s">
        <v>22</v>
      </c>
      <c r="L85" s="75"/>
      <c r="M85" s="44" t="s">
        <v>23</v>
      </c>
      <c r="N85" s="75"/>
      <c r="O85" s="44" t="s">
        <v>24</v>
      </c>
      <c r="P85" s="75"/>
      <c r="Q85" s="147" t="s">
        <v>0</v>
      </c>
      <c r="R85" s="147"/>
      <c r="S85" s="73"/>
      <c r="T85" s="47"/>
      <c r="U85" s="47"/>
    </row>
    <row r="86" spans="1:21" ht="7.5" customHeight="1" x14ac:dyDescent="0.3">
      <c r="A86" s="47"/>
      <c r="B86" s="70"/>
      <c r="C86" s="70"/>
      <c r="D86" s="75"/>
      <c r="E86" s="75"/>
      <c r="F86" s="75"/>
      <c r="G86" s="75"/>
      <c r="H86" s="75"/>
      <c r="I86" s="75"/>
      <c r="J86" s="75"/>
      <c r="K86" s="75"/>
      <c r="L86" s="75"/>
      <c r="M86" s="75"/>
      <c r="N86" s="75"/>
      <c r="O86" s="75"/>
      <c r="P86" s="75"/>
      <c r="Q86" s="75"/>
      <c r="R86" s="75"/>
      <c r="S86" s="73"/>
      <c r="T86" s="47"/>
      <c r="U86" s="47"/>
    </row>
    <row r="87" spans="1:21" ht="18" customHeight="1" x14ac:dyDescent="0.3">
      <c r="A87" s="47"/>
      <c r="B87" s="70"/>
      <c r="C87" s="70"/>
      <c r="D87" s="94" t="str">
        <f>IF(D36="[enter the metric description here]","(from Metrics section above)",D36)</f>
        <v>(from Metrics section above)</v>
      </c>
      <c r="E87" s="75"/>
      <c r="F87" s="116" t="str">
        <f>IF(Validation!M43="","",Validation!M43)</f>
        <v/>
      </c>
      <c r="G87" s="75"/>
      <c r="H87" s="148" t="str">
        <f>IF(Validation!M45="","",Validation!M45)</f>
        <v/>
      </c>
      <c r="I87" s="148"/>
      <c r="J87" s="75"/>
      <c r="K87" s="116" t="str">
        <f>IF(Validation!M47="","",Validation!M47)</f>
        <v/>
      </c>
      <c r="L87" s="75"/>
      <c r="M87" s="116" t="str">
        <f>IF(Validation!M49="","",Validation!M49)</f>
        <v/>
      </c>
      <c r="N87" s="75"/>
      <c r="O87" s="116" t="str">
        <f>IF(Validation!M51="","",Validation!M51)</f>
        <v/>
      </c>
      <c r="P87" s="75"/>
      <c r="Q87" s="141" t="s">
        <v>30</v>
      </c>
      <c r="R87" s="141"/>
      <c r="S87" s="73"/>
      <c r="T87" s="42" t="s">
        <v>9</v>
      </c>
      <c r="U87" s="47"/>
    </row>
    <row r="88" spans="1:21" ht="7.5" customHeight="1" x14ac:dyDescent="0.3">
      <c r="A88" s="47"/>
      <c r="B88" s="70"/>
      <c r="C88" s="70"/>
      <c r="D88" s="75"/>
      <c r="E88" s="75"/>
      <c r="F88" s="75"/>
      <c r="G88" s="75"/>
      <c r="H88" s="75"/>
      <c r="I88" s="75"/>
      <c r="J88" s="75"/>
      <c r="K88" s="75"/>
      <c r="L88" s="75"/>
      <c r="M88" s="75"/>
      <c r="N88" s="75"/>
      <c r="O88" s="75"/>
      <c r="P88" s="75"/>
      <c r="Q88" s="75"/>
      <c r="R88" s="75"/>
      <c r="S88" s="73"/>
      <c r="T88" s="47"/>
      <c r="U88" s="47"/>
    </row>
    <row r="89" spans="1:21" ht="18.75" customHeight="1" x14ac:dyDescent="0.35">
      <c r="A89" s="47"/>
      <c r="B89" s="70"/>
      <c r="C89" s="70"/>
      <c r="D89" s="80" t="s">
        <v>38</v>
      </c>
      <c r="E89" s="75"/>
      <c r="F89" s="44" t="s">
        <v>20</v>
      </c>
      <c r="G89" s="75"/>
      <c r="H89" s="146" t="s">
        <v>21</v>
      </c>
      <c r="I89" s="146"/>
      <c r="J89" s="75"/>
      <c r="K89" s="44" t="s">
        <v>22</v>
      </c>
      <c r="L89" s="75"/>
      <c r="M89" s="44" t="s">
        <v>23</v>
      </c>
      <c r="N89" s="75"/>
      <c r="O89" s="44" t="s">
        <v>24</v>
      </c>
      <c r="P89" s="75"/>
      <c r="Q89" s="147" t="s">
        <v>0</v>
      </c>
      <c r="R89" s="147"/>
      <c r="S89" s="73"/>
      <c r="T89" s="47"/>
      <c r="U89" s="47"/>
    </row>
    <row r="90" spans="1:21" ht="7.5" customHeight="1" x14ac:dyDescent="0.3">
      <c r="A90" s="47"/>
      <c r="B90" s="70"/>
      <c r="C90" s="70"/>
      <c r="D90" s="75"/>
      <c r="E90" s="75"/>
      <c r="F90" s="75"/>
      <c r="G90" s="75"/>
      <c r="H90" s="75"/>
      <c r="I90" s="75"/>
      <c r="J90" s="75"/>
      <c r="K90" s="75"/>
      <c r="L90" s="75"/>
      <c r="M90" s="75"/>
      <c r="N90" s="75"/>
      <c r="O90" s="75"/>
      <c r="P90" s="75"/>
      <c r="Q90" s="75"/>
      <c r="R90" s="75"/>
      <c r="S90" s="73"/>
      <c r="T90" s="47"/>
      <c r="U90" s="47"/>
    </row>
    <row r="91" spans="1:21" ht="18" customHeight="1" x14ac:dyDescent="0.3">
      <c r="A91" s="47"/>
      <c r="B91" s="70"/>
      <c r="C91" s="70"/>
      <c r="D91" s="94" t="str">
        <f>IF(D40="[enter the metric description here]","(from Metrics section above)",D40)</f>
        <v>(from Metrics section above)</v>
      </c>
      <c r="E91" s="75"/>
      <c r="F91" s="134" t="s">
        <v>29</v>
      </c>
      <c r="G91" s="75"/>
      <c r="H91" s="140" t="s">
        <v>29</v>
      </c>
      <c r="I91" s="140"/>
      <c r="J91" s="75"/>
      <c r="K91" s="134" t="s">
        <v>29</v>
      </c>
      <c r="L91" s="75"/>
      <c r="M91" s="134" t="s">
        <v>29</v>
      </c>
      <c r="N91" s="75"/>
      <c r="O91" s="134" t="s">
        <v>29</v>
      </c>
      <c r="P91" s="75"/>
      <c r="Q91" s="141" t="s">
        <v>30</v>
      </c>
      <c r="R91" s="141"/>
      <c r="S91" s="73"/>
      <c r="T91" s="42" t="s">
        <v>9</v>
      </c>
      <c r="U91" s="47"/>
    </row>
    <row r="92" spans="1:21" ht="7.5" customHeight="1" x14ac:dyDescent="0.3">
      <c r="A92" s="47"/>
      <c r="B92" s="70"/>
      <c r="C92" s="70"/>
      <c r="D92" s="75"/>
      <c r="E92" s="75"/>
      <c r="F92" s="75"/>
      <c r="G92" s="75"/>
      <c r="H92" s="75"/>
      <c r="I92" s="75"/>
      <c r="J92" s="75"/>
      <c r="K92" s="75"/>
      <c r="L92" s="75"/>
      <c r="M92" s="75"/>
      <c r="N92" s="75"/>
      <c r="O92" s="75"/>
      <c r="P92" s="75"/>
      <c r="Q92" s="75"/>
      <c r="R92" s="75"/>
      <c r="S92" s="73"/>
      <c r="T92" s="47"/>
      <c r="U92" s="47"/>
    </row>
    <row r="93" spans="1:21" ht="18" customHeight="1" x14ac:dyDescent="0.3">
      <c r="A93" s="47"/>
      <c r="B93" s="70"/>
      <c r="C93" s="70"/>
      <c r="D93" s="94" t="str">
        <f>IF(D42="[enter the metric description here]","(from Metrics section above)",D42)</f>
        <v>(from Metrics section above)</v>
      </c>
      <c r="E93" s="75"/>
      <c r="F93" s="134" t="s">
        <v>29</v>
      </c>
      <c r="G93" s="75"/>
      <c r="H93" s="140" t="s">
        <v>29</v>
      </c>
      <c r="I93" s="140"/>
      <c r="J93" s="75"/>
      <c r="K93" s="134" t="s">
        <v>29</v>
      </c>
      <c r="L93" s="75"/>
      <c r="M93" s="134" t="s">
        <v>29</v>
      </c>
      <c r="N93" s="75"/>
      <c r="O93" s="134" t="s">
        <v>29</v>
      </c>
      <c r="P93" s="75"/>
      <c r="Q93" s="141" t="s">
        <v>30</v>
      </c>
      <c r="R93" s="141"/>
      <c r="S93" s="73"/>
      <c r="T93" s="47"/>
      <c r="U93" s="47"/>
    </row>
    <row r="94" spans="1:21" ht="7.5" customHeight="1" x14ac:dyDescent="0.3">
      <c r="A94" s="47"/>
      <c r="B94" s="70"/>
      <c r="C94" s="70"/>
      <c r="D94" s="75"/>
      <c r="E94" s="75"/>
      <c r="F94" s="75"/>
      <c r="G94" s="75"/>
      <c r="H94" s="75"/>
      <c r="I94" s="75"/>
      <c r="J94" s="75"/>
      <c r="K94" s="75"/>
      <c r="L94" s="75"/>
      <c r="M94" s="75"/>
      <c r="N94" s="75"/>
      <c r="O94" s="75"/>
      <c r="P94" s="75"/>
      <c r="Q94" s="75"/>
      <c r="R94" s="75"/>
      <c r="S94" s="73"/>
      <c r="T94" s="47"/>
      <c r="U94" s="47"/>
    </row>
    <row r="95" spans="1:21" ht="18" customHeight="1" x14ac:dyDescent="0.3">
      <c r="A95" s="47"/>
      <c r="B95" s="70"/>
      <c r="C95" s="70"/>
      <c r="D95" s="94" t="str">
        <f>IF(D44="[enter the metric description here]","(from Metrics section above)",D44)</f>
        <v>(from Metrics section above)</v>
      </c>
      <c r="E95" s="75"/>
      <c r="F95" s="134" t="s">
        <v>29</v>
      </c>
      <c r="G95" s="75"/>
      <c r="H95" s="140" t="s">
        <v>29</v>
      </c>
      <c r="I95" s="140"/>
      <c r="J95" s="75"/>
      <c r="K95" s="134" t="s">
        <v>29</v>
      </c>
      <c r="L95" s="75"/>
      <c r="M95" s="134" t="s">
        <v>29</v>
      </c>
      <c r="N95" s="75"/>
      <c r="O95" s="134" t="s">
        <v>29</v>
      </c>
      <c r="P95" s="75"/>
      <c r="Q95" s="141" t="s">
        <v>30</v>
      </c>
      <c r="R95" s="141"/>
      <c r="S95" s="73"/>
      <c r="T95" s="47"/>
      <c r="U95" s="47"/>
    </row>
    <row r="96" spans="1:21" ht="7.5" customHeight="1" x14ac:dyDescent="0.3">
      <c r="A96" s="47"/>
      <c r="B96" s="70"/>
      <c r="C96" s="70"/>
      <c r="D96" s="75"/>
      <c r="E96" s="75"/>
      <c r="F96" s="75"/>
      <c r="G96" s="75"/>
      <c r="H96" s="75"/>
      <c r="I96" s="75"/>
      <c r="J96" s="75"/>
      <c r="K96" s="75"/>
      <c r="L96" s="75"/>
      <c r="M96" s="75"/>
      <c r="N96" s="75"/>
      <c r="O96" s="75"/>
      <c r="P96" s="75"/>
      <c r="Q96" s="75"/>
      <c r="R96" s="75"/>
      <c r="S96" s="73"/>
      <c r="T96" s="47"/>
      <c r="U96" s="47"/>
    </row>
    <row r="97" spans="1:21" ht="18" customHeight="1" x14ac:dyDescent="0.3">
      <c r="A97" s="47"/>
      <c r="B97" s="70"/>
      <c r="C97" s="70"/>
      <c r="D97" s="94" t="str">
        <f>IF(D46="[enter the metric description here]","(from Metrics section above)",D46)</f>
        <v>(from Metrics section above)</v>
      </c>
      <c r="E97" s="75"/>
      <c r="F97" s="134" t="s">
        <v>29</v>
      </c>
      <c r="G97" s="75"/>
      <c r="H97" s="140" t="s">
        <v>29</v>
      </c>
      <c r="I97" s="140"/>
      <c r="J97" s="75"/>
      <c r="K97" s="134" t="s">
        <v>29</v>
      </c>
      <c r="L97" s="75"/>
      <c r="M97" s="134" t="s">
        <v>29</v>
      </c>
      <c r="N97" s="75"/>
      <c r="O97" s="134" t="s">
        <v>29</v>
      </c>
      <c r="P97" s="75"/>
      <c r="Q97" s="141" t="s">
        <v>30</v>
      </c>
      <c r="R97" s="141"/>
      <c r="S97" s="73"/>
      <c r="T97" s="47"/>
      <c r="U97" s="47"/>
    </row>
    <row r="98" spans="1:21" ht="6" customHeight="1" x14ac:dyDescent="0.3">
      <c r="A98" s="47"/>
      <c r="B98" s="70"/>
      <c r="C98" s="70"/>
      <c r="D98" s="75"/>
      <c r="E98" s="75"/>
      <c r="F98" s="75"/>
      <c r="G98" s="75"/>
      <c r="H98" s="75"/>
      <c r="I98" s="75"/>
      <c r="J98" s="75"/>
      <c r="K98" s="75"/>
      <c r="L98" s="75"/>
      <c r="M98" s="75"/>
      <c r="N98" s="75"/>
      <c r="O98" s="75"/>
      <c r="P98" s="75"/>
      <c r="Q98" s="75"/>
      <c r="R98" s="73"/>
      <c r="S98" s="73"/>
      <c r="T98" s="47"/>
      <c r="U98" s="47"/>
    </row>
    <row r="99" spans="1:21" ht="6" customHeight="1" x14ac:dyDescent="0.3">
      <c r="A99" s="47"/>
      <c r="B99" s="70"/>
      <c r="C99" s="70"/>
      <c r="D99" s="75"/>
      <c r="E99" s="75"/>
      <c r="F99" s="75"/>
      <c r="G99" s="75"/>
      <c r="H99" s="75"/>
      <c r="I99" s="75"/>
      <c r="J99" s="75"/>
      <c r="K99" s="75"/>
      <c r="L99" s="75"/>
      <c r="M99" s="75"/>
      <c r="N99" s="75"/>
      <c r="O99" s="75"/>
      <c r="P99" s="75"/>
      <c r="Q99" s="75"/>
      <c r="R99" s="87"/>
      <c r="S99" s="87"/>
      <c r="T99" s="47"/>
      <c r="U99" s="47"/>
    </row>
    <row r="100" spans="1:21" ht="30" customHeight="1" x14ac:dyDescent="0.3">
      <c r="A100" s="47"/>
      <c r="B100" s="41">
        <v>7</v>
      </c>
      <c r="C100" s="55"/>
      <c r="D100" s="109" t="s">
        <v>87</v>
      </c>
      <c r="E100" s="109"/>
      <c r="F100" s="109"/>
      <c r="G100" s="109"/>
      <c r="H100" s="109"/>
      <c r="I100" s="109"/>
      <c r="J100" s="109"/>
      <c r="K100" s="109"/>
      <c r="L100" s="109"/>
      <c r="M100" s="109"/>
      <c r="N100" s="109"/>
      <c r="O100" s="109"/>
      <c r="P100" s="109"/>
      <c r="Q100" s="109"/>
      <c r="R100" s="109"/>
      <c r="S100" s="55"/>
      <c r="T100" s="47"/>
      <c r="U100" s="47"/>
    </row>
    <row r="101" spans="1:21" ht="15" customHeight="1" x14ac:dyDescent="0.3">
      <c r="A101" s="47"/>
      <c r="B101" s="47"/>
      <c r="C101" s="47"/>
      <c r="D101" s="59"/>
      <c r="E101" s="59"/>
      <c r="F101" s="49"/>
      <c r="G101" s="49"/>
      <c r="H101" s="47"/>
      <c r="I101" s="47"/>
      <c r="J101" s="49"/>
      <c r="K101" s="47"/>
      <c r="L101" s="49"/>
      <c r="M101" s="47"/>
      <c r="N101" s="49"/>
      <c r="O101" s="47"/>
      <c r="P101" s="47"/>
      <c r="Q101" s="47"/>
      <c r="R101" s="47"/>
      <c r="S101" s="47"/>
      <c r="T101" s="47"/>
      <c r="U101" s="47"/>
    </row>
    <row r="102" spans="1:21" ht="21.75" customHeight="1" x14ac:dyDescent="0.3">
      <c r="A102" s="47"/>
      <c r="B102" s="47"/>
      <c r="C102" s="47"/>
      <c r="D102" s="165" t="s">
        <v>34</v>
      </c>
      <c r="E102" s="165"/>
      <c r="F102" s="165"/>
      <c r="G102" s="165"/>
      <c r="H102" s="165"/>
      <c r="I102" s="165"/>
      <c r="J102" s="165"/>
      <c r="K102" s="165"/>
      <c r="L102" s="165"/>
      <c r="M102" s="165"/>
      <c r="N102" s="165"/>
      <c r="O102" s="165"/>
      <c r="P102" s="165"/>
      <c r="Q102" s="165"/>
      <c r="R102" s="165"/>
      <c r="S102" s="47"/>
      <c r="T102" s="47"/>
      <c r="U102" s="47"/>
    </row>
    <row r="103" spans="1:21" ht="7.5" customHeight="1" x14ac:dyDescent="0.3">
      <c r="A103" s="47"/>
      <c r="B103" s="56"/>
      <c r="C103" s="56"/>
      <c r="D103" s="108"/>
      <c r="E103" s="108"/>
      <c r="F103" s="108"/>
      <c r="G103" s="108"/>
      <c r="H103" s="108"/>
      <c r="I103" s="108"/>
      <c r="J103" s="108"/>
      <c r="K103" s="108"/>
      <c r="L103" s="108"/>
      <c r="M103" s="108"/>
      <c r="N103" s="108"/>
      <c r="O103" s="108"/>
      <c r="P103" s="108"/>
      <c r="Q103" s="108"/>
      <c r="R103" s="108"/>
      <c r="S103" s="81"/>
      <c r="T103" s="47"/>
      <c r="U103" s="47"/>
    </row>
    <row r="104" spans="1:21" ht="34.5" customHeight="1" x14ac:dyDescent="0.3">
      <c r="A104" s="47"/>
      <c r="B104" s="56"/>
      <c r="C104" s="56"/>
      <c r="D104" s="160" t="s">
        <v>88</v>
      </c>
      <c r="E104" s="160"/>
      <c r="F104" s="160"/>
      <c r="G104" s="160"/>
      <c r="H104" s="160"/>
      <c r="I104" s="160"/>
      <c r="J104" s="160"/>
      <c r="K104" s="160"/>
      <c r="L104" s="160"/>
      <c r="M104" s="160"/>
      <c r="N104" s="160"/>
      <c r="O104" s="160"/>
      <c r="P104" s="160"/>
      <c r="Q104" s="160"/>
      <c r="R104" s="160"/>
      <c r="S104" s="81"/>
      <c r="T104" s="58" t="s">
        <v>9</v>
      </c>
      <c r="U104" s="47"/>
    </row>
    <row r="105" spans="1:21" ht="7.5" customHeight="1" x14ac:dyDescent="0.3">
      <c r="A105" s="47"/>
      <c r="B105" s="56"/>
      <c r="C105" s="56"/>
      <c r="D105" s="108"/>
      <c r="E105" s="108"/>
      <c r="F105" s="108"/>
      <c r="G105" s="108"/>
      <c r="H105" s="108"/>
      <c r="I105" s="108"/>
      <c r="J105" s="108"/>
      <c r="K105" s="108"/>
      <c r="L105" s="108"/>
      <c r="M105" s="108"/>
      <c r="N105" s="108"/>
      <c r="O105" s="108"/>
      <c r="P105" s="108"/>
      <c r="Q105" s="108"/>
      <c r="R105" s="108"/>
      <c r="S105" s="81"/>
      <c r="T105" s="47"/>
      <c r="U105" s="47"/>
    </row>
    <row r="106" spans="1:21" ht="34.5" customHeight="1" x14ac:dyDescent="0.3">
      <c r="A106" s="47"/>
      <c r="B106" s="56"/>
      <c r="C106" s="56"/>
      <c r="D106" s="160" t="s">
        <v>88</v>
      </c>
      <c r="E106" s="160"/>
      <c r="F106" s="160"/>
      <c r="G106" s="160"/>
      <c r="H106" s="160"/>
      <c r="I106" s="160"/>
      <c r="J106" s="160"/>
      <c r="K106" s="160"/>
      <c r="L106" s="160"/>
      <c r="M106" s="160"/>
      <c r="N106" s="160"/>
      <c r="O106" s="160"/>
      <c r="P106" s="160"/>
      <c r="Q106" s="160"/>
      <c r="R106" s="160"/>
      <c r="S106" s="81"/>
      <c r="T106" s="47"/>
      <c r="U106" s="47"/>
    </row>
    <row r="107" spans="1:21" ht="7.5" customHeight="1" x14ac:dyDescent="0.3">
      <c r="A107" s="47"/>
      <c r="B107" s="56"/>
      <c r="C107" s="56"/>
      <c r="D107" s="108"/>
      <c r="E107" s="108"/>
      <c r="F107" s="108"/>
      <c r="G107" s="108"/>
      <c r="H107" s="108"/>
      <c r="I107" s="108"/>
      <c r="J107" s="108"/>
      <c r="K107" s="108"/>
      <c r="L107" s="108"/>
      <c r="M107" s="108"/>
      <c r="N107" s="108"/>
      <c r="O107" s="108"/>
      <c r="P107" s="108"/>
      <c r="Q107" s="108"/>
      <c r="R107" s="108"/>
      <c r="S107" s="81"/>
      <c r="T107" s="47"/>
      <c r="U107" s="47"/>
    </row>
    <row r="108" spans="1:21" ht="34.5" customHeight="1" x14ac:dyDescent="0.3">
      <c r="A108" s="47"/>
      <c r="B108" s="56"/>
      <c r="C108" s="56"/>
      <c r="D108" s="160" t="s">
        <v>88</v>
      </c>
      <c r="E108" s="160"/>
      <c r="F108" s="160"/>
      <c r="G108" s="160"/>
      <c r="H108" s="160"/>
      <c r="I108" s="160"/>
      <c r="J108" s="160"/>
      <c r="K108" s="160"/>
      <c r="L108" s="160"/>
      <c r="M108" s="160"/>
      <c r="N108" s="160"/>
      <c r="O108" s="160"/>
      <c r="P108" s="160"/>
      <c r="Q108" s="160"/>
      <c r="R108" s="160"/>
      <c r="S108" s="81"/>
      <c r="T108" s="47"/>
      <c r="U108" s="47"/>
    </row>
    <row r="109" spans="1:21" ht="7.5" customHeight="1" x14ac:dyDescent="0.3">
      <c r="A109" s="47"/>
      <c r="B109" s="56"/>
      <c r="C109" s="56"/>
      <c r="D109" s="108"/>
      <c r="E109" s="108"/>
      <c r="F109" s="108"/>
      <c r="G109" s="108"/>
      <c r="H109" s="108"/>
      <c r="I109" s="108"/>
      <c r="J109" s="108"/>
      <c r="K109" s="108"/>
      <c r="L109" s="108"/>
      <c r="M109" s="108"/>
      <c r="N109" s="108"/>
      <c r="O109" s="108"/>
      <c r="P109" s="108"/>
      <c r="Q109" s="108"/>
      <c r="R109" s="108"/>
      <c r="S109" s="81"/>
      <c r="T109" s="47"/>
      <c r="U109" s="47"/>
    </row>
    <row r="110" spans="1:21" ht="34.5" customHeight="1" x14ac:dyDescent="0.3">
      <c r="A110" s="47"/>
      <c r="B110" s="56"/>
      <c r="C110" s="56"/>
      <c r="D110" s="160" t="s">
        <v>88</v>
      </c>
      <c r="E110" s="160"/>
      <c r="F110" s="160"/>
      <c r="G110" s="160"/>
      <c r="H110" s="160"/>
      <c r="I110" s="160"/>
      <c r="J110" s="160"/>
      <c r="K110" s="160"/>
      <c r="L110" s="160"/>
      <c r="M110" s="160"/>
      <c r="N110" s="160"/>
      <c r="O110" s="160"/>
      <c r="P110" s="160"/>
      <c r="Q110" s="160"/>
      <c r="R110" s="160"/>
      <c r="S110" s="81"/>
      <c r="T110" s="47"/>
      <c r="U110" s="47"/>
    </row>
    <row r="111" spans="1:21" ht="7.5" customHeight="1" x14ac:dyDescent="0.3">
      <c r="A111" s="47"/>
      <c r="B111" s="56"/>
      <c r="C111" s="56"/>
      <c r="D111" s="108"/>
      <c r="E111" s="108"/>
      <c r="F111" s="108"/>
      <c r="G111" s="108"/>
      <c r="H111" s="108"/>
      <c r="I111" s="108"/>
      <c r="J111" s="108"/>
      <c r="K111" s="108"/>
      <c r="L111" s="108"/>
      <c r="M111" s="108"/>
      <c r="N111" s="108"/>
      <c r="O111" s="108"/>
      <c r="P111" s="108"/>
      <c r="Q111" s="108"/>
      <c r="R111" s="108"/>
      <c r="S111" s="81"/>
      <c r="T111" s="47"/>
      <c r="U111" s="47"/>
    </row>
    <row r="112" spans="1:21" ht="34.5" customHeight="1" x14ac:dyDescent="0.3">
      <c r="A112" s="47"/>
      <c r="B112" s="56"/>
      <c r="C112" s="56"/>
      <c r="D112" s="160" t="s">
        <v>88</v>
      </c>
      <c r="E112" s="160"/>
      <c r="F112" s="160"/>
      <c r="G112" s="160"/>
      <c r="H112" s="160"/>
      <c r="I112" s="160"/>
      <c r="J112" s="160"/>
      <c r="K112" s="160"/>
      <c r="L112" s="160"/>
      <c r="M112" s="160"/>
      <c r="N112" s="160"/>
      <c r="O112" s="160"/>
      <c r="P112" s="160"/>
      <c r="Q112" s="160"/>
      <c r="R112" s="160"/>
      <c r="S112" s="81"/>
      <c r="T112" s="47"/>
      <c r="U112" s="47"/>
    </row>
    <row r="113" spans="1:21" ht="12" customHeight="1" x14ac:dyDescent="0.3">
      <c r="A113" s="47"/>
      <c r="B113" s="70"/>
      <c r="C113" s="70"/>
      <c r="D113" s="108"/>
      <c r="E113" s="108"/>
      <c r="F113" s="108"/>
      <c r="G113" s="108"/>
      <c r="H113" s="108"/>
      <c r="I113" s="108"/>
      <c r="J113" s="108"/>
      <c r="K113" s="108"/>
      <c r="L113" s="108"/>
      <c r="M113" s="108"/>
      <c r="N113" s="108"/>
      <c r="O113" s="108"/>
      <c r="P113" s="108"/>
      <c r="Q113" s="108"/>
      <c r="R113" s="108"/>
      <c r="S113" s="81"/>
      <c r="T113" s="47"/>
      <c r="U113" s="47"/>
    </row>
    <row r="114" spans="1:21" x14ac:dyDescent="0.3">
      <c r="B114" s="82"/>
      <c r="C114" s="82"/>
      <c r="D114" s="83"/>
      <c r="E114" s="83"/>
      <c r="F114" s="83"/>
      <c r="G114" s="83"/>
      <c r="H114" s="83"/>
      <c r="I114" s="83"/>
      <c r="J114" s="83"/>
      <c r="K114" s="83"/>
      <c r="L114" s="83"/>
      <c r="M114" s="83"/>
      <c r="N114" s="83"/>
      <c r="O114" s="83"/>
      <c r="P114" s="83"/>
      <c r="Q114" s="83"/>
      <c r="R114" s="83"/>
      <c r="S114" s="83"/>
    </row>
    <row r="115" spans="1:21" x14ac:dyDescent="0.3">
      <c r="B115" s="82"/>
      <c r="C115" s="82"/>
      <c r="D115" s="83"/>
      <c r="E115" s="83"/>
      <c r="F115" s="83"/>
      <c r="G115" s="83"/>
      <c r="H115" s="83"/>
      <c r="I115" s="83"/>
      <c r="J115" s="83"/>
      <c r="K115" s="83"/>
      <c r="L115" s="83"/>
      <c r="M115" s="83"/>
      <c r="N115" s="83"/>
      <c r="O115" s="83"/>
      <c r="P115" s="83"/>
      <c r="Q115" s="83"/>
      <c r="R115" s="83"/>
      <c r="S115" s="83"/>
    </row>
    <row r="116" spans="1:21" x14ac:dyDescent="0.3">
      <c r="B116" s="82"/>
      <c r="C116" s="82"/>
      <c r="D116" s="83"/>
      <c r="E116" s="83"/>
      <c r="F116" s="83"/>
      <c r="G116" s="83"/>
      <c r="H116" s="83"/>
      <c r="I116" s="83"/>
      <c r="J116" s="83"/>
      <c r="K116" s="83"/>
      <c r="L116" s="83"/>
      <c r="M116" s="83"/>
      <c r="N116" s="83"/>
      <c r="O116" s="83"/>
      <c r="P116" s="83"/>
      <c r="Q116" s="83"/>
      <c r="R116" s="83"/>
      <c r="S116" s="83"/>
    </row>
    <row r="117" spans="1:21" x14ac:dyDescent="0.3">
      <c r="B117" s="82"/>
      <c r="C117" s="82"/>
      <c r="D117" s="83"/>
      <c r="E117" s="83"/>
      <c r="F117" s="83"/>
      <c r="G117" s="83"/>
      <c r="H117" s="83"/>
      <c r="I117" s="83"/>
      <c r="J117" s="83"/>
      <c r="K117" s="83"/>
      <c r="L117" s="83"/>
      <c r="M117" s="83"/>
      <c r="N117" s="83"/>
      <c r="O117" s="83"/>
      <c r="P117" s="83"/>
      <c r="Q117" s="83"/>
      <c r="R117" s="83"/>
      <c r="S117" s="83"/>
    </row>
    <row r="118" spans="1:21" ht="14.4" x14ac:dyDescent="0.3">
      <c r="B118" s="82"/>
      <c r="C118" s="82"/>
      <c r="D118" s="141"/>
      <c r="E118" s="141"/>
      <c r="F118" s="141"/>
      <c r="G118" s="141"/>
      <c r="H118" s="141"/>
      <c r="I118" s="141"/>
      <c r="J118" s="141"/>
      <c r="K118" s="141"/>
      <c r="L118" s="141"/>
      <c r="M118" s="141"/>
      <c r="N118" s="141"/>
      <c r="O118" s="141"/>
      <c r="P118" s="141"/>
      <c r="Q118" s="141"/>
      <c r="R118" s="141"/>
      <c r="S118" s="83"/>
    </row>
    <row r="125" spans="1:21" x14ac:dyDescent="0.3">
      <c r="B125" s="82"/>
      <c r="C125" s="82"/>
      <c r="D125" s="84"/>
      <c r="E125" s="84"/>
      <c r="F125" s="84"/>
      <c r="G125" s="84"/>
      <c r="H125" s="84"/>
      <c r="I125" s="84"/>
      <c r="J125" s="84"/>
      <c r="K125" s="84"/>
      <c r="L125" s="84"/>
      <c r="M125" s="84"/>
      <c r="N125" s="84"/>
      <c r="O125" s="84"/>
      <c r="P125" s="84"/>
      <c r="Q125" s="84"/>
      <c r="R125" s="84"/>
      <c r="S125" s="84"/>
    </row>
  </sheetData>
  <sheetProtection algorithmName="SHA-512" hashValue="ZJ6wJuvwktxRya66IGsnxfn4h/j4wKX35pQD5WwMjI9GJGnhu2FNFEM5uPjMm0O7MwL3Y76zCHlCTs2DEiw/4A==" saltValue="YFOTaGo/pWrvY3uxw9PW3Q==" spinCount="100000" sheet="1" selectLockedCells="1"/>
  <mergeCells count="92">
    <mergeCell ref="D118:R118"/>
    <mergeCell ref="D102:R102"/>
    <mergeCell ref="D104:R104"/>
    <mergeCell ref="D106:R106"/>
    <mergeCell ref="D108:R108"/>
    <mergeCell ref="D110:R110"/>
    <mergeCell ref="D112:R112"/>
    <mergeCell ref="D2:P2"/>
    <mergeCell ref="D6:R6"/>
    <mergeCell ref="D12:R12"/>
    <mergeCell ref="D13:R13"/>
    <mergeCell ref="D14:R14"/>
    <mergeCell ref="D15:R15"/>
    <mergeCell ref="D3:R3"/>
    <mergeCell ref="D10:R10"/>
    <mergeCell ref="K59:M59"/>
    <mergeCell ref="O58:R59"/>
    <mergeCell ref="D58:H59"/>
    <mergeCell ref="D32:R32"/>
    <mergeCell ref="F36:R36"/>
    <mergeCell ref="F26:R26"/>
    <mergeCell ref="F28:R28"/>
    <mergeCell ref="D16:R16"/>
    <mergeCell ref="D17:R17"/>
    <mergeCell ref="D18:R18"/>
    <mergeCell ref="D19:R19"/>
    <mergeCell ref="D20:R20"/>
    <mergeCell ref="K52:P52"/>
    <mergeCell ref="D21:R21"/>
    <mergeCell ref="D22:R22"/>
    <mergeCell ref="D23:R23"/>
    <mergeCell ref="D51:H54"/>
    <mergeCell ref="K72:M72"/>
    <mergeCell ref="O72:P72"/>
    <mergeCell ref="Q72:R72"/>
    <mergeCell ref="K53:P53"/>
    <mergeCell ref="K54:P54"/>
    <mergeCell ref="Q51:R51"/>
    <mergeCell ref="Q52:R52"/>
    <mergeCell ref="Q53:R53"/>
    <mergeCell ref="Q54:R54"/>
    <mergeCell ref="K67:M67"/>
    <mergeCell ref="D63:R63"/>
    <mergeCell ref="D56:H56"/>
    <mergeCell ref="F37:R37"/>
    <mergeCell ref="F41:R41"/>
    <mergeCell ref="F47:R47"/>
    <mergeCell ref="F40:R40"/>
    <mergeCell ref="F42:R42"/>
    <mergeCell ref="F44:R44"/>
    <mergeCell ref="F46:R46"/>
    <mergeCell ref="K56:M56"/>
    <mergeCell ref="O56:R56"/>
    <mergeCell ref="K58:M58"/>
    <mergeCell ref="K51:P51"/>
    <mergeCell ref="D61:R61"/>
    <mergeCell ref="Q68:R68"/>
    <mergeCell ref="D67:H70"/>
    <mergeCell ref="K70:M70"/>
    <mergeCell ref="Q67:R67"/>
    <mergeCell ref="D74:H77"/>
    <mergeCell ref="K74:P74"/>
    <mergeCell ref="Q74:R74"/>
    <mergeCell ref="K75:P75"/>
    <mergeCell ref="Q75:R75"/>
    <mergeCell ref="K76:P76"/>
    <mergeCell ref="O67:P67"/>
    <mergeCell ref="O69:P69"/>
    <mergeCell ref="K69:M69"/>
    <mergeCell ref="Q69:R69"/>
    <mergeCell ref="F83:O83"/>
    <mergeCell ref="H93:I93"/>
    <mergeCell ref="O70:P70"/>
    <mergeCell ref="K77:P77"/>
    <mergeCell ref="Q77:R77"/>
    <mergeCell ref="Q93:R93"/>
    <mergeCell ref="H97:I97"/>
    <mergeCell ref="Q97:R97"/>
    <mergeCell ref="Q76:R76"/>
    <mergeCell ref="K68:M68"/>
    <mergeCell ref="O68:P68"/>
    <mergeCell ref="Q70:R70"/>
    <mergeCell ref="H95:I95"/>
    <mergeCell ref="Q95:R95"/>
    <mergeCell ref="H89:I89"/>
    <mergeCell ref="Q89:R89"/>
    <mergeCell ref="H87:I87"/>
    <mergeCell ref="Q87:R87"/>
    <mergeCell ref="H91:I91"/>
    <mergeCell ref="Q91:R91"/>
    <mergeCell ref="H85:I85"/>
    <mergeCell ref="Q85:R85"/>
  </mergeCells>
  <conditionalFormatting sqref="O67:P67">
    <cfRule type="cellIs" dxfId="9" priority="3" operator="equal">
      <formula>"NO"</formula>
    </cfRule>
    <cfRule type="cellIs" dxfId="8" priority="4" operator="equal">
      <formula>"YES"</formula>
    </cfRule>
  </conditionalFormatting>
  <conditionalFormatting sqref="O70:P70 O72:P72">
    <cfRule type="cellIs" dxfId="7" priority="1" operator="equal">
      <formula>"NO"</formula>
    </cfRule>
    <cfRule type="cellIs" dxfId="6" priority="2" operator="equal">
      <formula>"YES"</formula>
    </cfRule>
  </conditionalFormatting>
  <dataValidations count="1">
    <dataValidation type="list" showInputMessage="1" showErrorMessage="1" promptTitle="Yes/No" sqref="Q51:R54 Q74:R77" xr:uid="{00000000-0002-0000-0000-000000000000}">
      <formula1>"[select Yes/No],Yes,No"</formula1>
    </dataValidation>
  </dataValidations>
  <pageMargins left="0.32" right="0.32" top="0.54" bottom="0.72" header="0.28000000000000003" footer="0.4"/>
  <pageSetup scale="67" fitToHeight="0" orientation="portrait" horizontalDpi="4294967293" r:id="rId1"/>
  <headerFooter alignWithMargins="0"/>
  <rowBreaks count="2" manualBreakCount="2">
    <brk id="47" max="20" man="1"/>
    <brk id="98" max="20"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09"/>
  <sheetViews>
    <sheetView tabSelected="1" zoomScale="80" zoomScaleNormal="80" workbookViewId="0">
      <pane ySplit="4" topLeftCell="A50" activePane="bottomLeft" state="frozen"/>
      <selection pane="bottomLeft" activeCell="T45" sqref="T45"/>
    </sheetView>
  </sheetViews>
  <sheetFormatPr defaultColWidth="9.109375" defaultRowHeight="13.8" x14ac:dyDescent="0.3"/>
  <cols>
    <col min="1" max="1" width="2.6640625" style="2" customWidth="1"/>
    <col min="2" max="2" width="6.33203125" style="2" customWidth="1"/>
    <col min="3" max="3" width="1.33203125" style="2" customWidth="1"/>
    <col min="4" max="4" width="64.44140625" style="2" customWidth="1"/>
    <col min="5" max="5" width="2.6640625" style="2" customWidth="1"/>
    <col min="6" max="6" width="15.44140625" style="2" customWidth="1"/>
    <col min="7" max="7" width="1.6640625" style="2" customWidth="1"/>
    <col min="8" max="8" width="2.6640625" style="2" customWidth="1"/>
    <col min="9" max="9" width="11.6640625" style="2" customWidth="1"/>
    <col min="10" max="10" width="0.88671875" style="2" customWidth="1"/>
    <col min="11" max="11" width="13.6640625" style="2" customWidth="1"/>
    <col min="12" max="12" width="0.88671875" style="2" customWidth="1"/>
    <col min="13" max="13" width="13.6640625" style="2" customWidth="1"/>
    <col min="14" max="14" width="0.88671875" style="2" customWidth="1"/>
    <col min="15" max="17" width="2.6640625" style="2" customWidth="1"/>
    <col min="18" max="18" width="11" style="120" customWidth="1"/>
    <col min="19" max="20" width="9.109375" style="98" customWidth="1"/>
    <col min="21" max="21" width="20.109375" style="98" customWidth="1"/>
    <col min="22" max="27" width="9.109375" style="98" customWidth="1"/>
    <col min="28" max="28" width="9.109375" style="123" customWidth="1"/>
    <col min="29" max="34" width="9.109375" style="123"/>
    <col min="35" max="16384" width="9.109375" style="2"/>
  </cols>
  <sheetData>
    <row r="1" spans="1:40" x14ac:dyDescent="0.3">
      <c r="A1" s="1"/>
      <c r="B1" s="1"/>
      <c r="C1" s="1"/>
      <c r="D1" s="1"/>
      <c r="E1" s="1"/>
      <c r="F1" s="1"/>
      <c r="G1" s="1"/>
      <c r="H1" s="1"/>
      <c r="I1" s="1"/>
      <c r="J1" s="1"/>
      <c r="K1" s="1"/>
      <c r="L1" s="1"/>
      <c r="M1" s="1"/>
      <c r="N1" s="1"/>
      <c r="O1" s="1"/>
      <c r="P1" s="1"/>
      <c r="Q1" s="1"/>
      <c r="AB1" s="124"/>
      <c r="AC1" s="124"/>
      <c r="AD1" s="124"/>
      <c r="AE1" s="124"/>
      <c r="AF1" s="124"/>
      <c r="AG1" s="124"/>
      <c r="AH1" s="124"/>
      <c r="AI1" s="98"/>
      <c r="AJ1" s="98"/>
      <c r="AK1" s="98"/>
      <c r="AL1" s="98"/>
      <c r="AM1" s="98"/>
      <c r="AN1" s="98"/>
    </row>
    <row r="2" spans="1:40" ht="39" customHeight="1" x14ac:dyDescent="0.65">
      <c r="A2" s="1"/>
      <c r="B2" s="1"/>
      <c r="C2" s="1"/>
      <c r="D2" s="175" t="s">
        <v>39</v>
      </c>
      <c r="E2" s="175"/>
      <c r="F2" s="175"/>
      <c r="G2" s="175"/>
      <c r="H2" s="175"/>
      <c r="I2" s="175"/>
      <c r="J2" s="175"/>
      <c r="K2" s="1"/>
      <c r="L2" s="1"/>
      <c r="M2" s="1"/>
      <c r="N2" s="1"/>
      <c r="O2" s="1"/>
      <c r="P2" s="104" t="s">
        <v>82</v>
      </c>
      <c r="Q2" s="1"/>
      <c r="AB2" s="124"/>
      <c r="AC2" s="124"/>
      <c r="AD2" s="124"/>
      <c r="AE2" s="124"/>
      <c r="AF2" s="124"/>
      <c r="AG2" s="124"/>
      <c r="AH2" s="124"/>
      <c r="AI2" s="98"/>
      <c r="AJ2" s="98"/>
      <c r="AK2" s="98"/>
      <c r="AL2" s="98"/>
      <c r="AM2" s="98"/>
      <c r="AN2" s="98"/>
    </row>
    <row r="3" spans="1:40" ht="21" x14ac:dyDescent="0.4">
      <c r="A3" s="1"/>
      <c r="B3" s="176" t="str">
        <f>IF(Summary!D3="[Enter Test Name Here]","[Enter Test Name on Summary Tab]",Summary!D3)</f>
        <v>[Enter Test Name on Summary Tab]</v>
      </c>
      <c r="C3" s="176"/>
      <c r="D3" s="176"/>
      <c r="E3" s="176"/>
      <c r="F3" s="176"/>
      <c r="G3" s="176"/>
      <c r="H3" s="176"/>
      <c r="I3" s="176"/>
      <c r="J3" s="176"/>
      <c r="K3" s="176"/>
      <c r="L3" s="176"/>
      <c r="M3" s="176"/>
      <c r="N3" s="176"/>
      <c r="O3" s="176"/>
      <c r="P3" s="176"/>
      <c r="Q3" s="1"/>
      <c r="AB3" s="124"/>
      <c r="AC3" s="124"/>
      <c r="AD3" s="124"/>
      <c r="AE3" s="124"/>
      <c r="AF3" s="124"/>
      <c r="AG3" s="124"/>
      <c r="AH3" s="124"/>
      <c r="AI3" s="98"/>
      <c r="AJ3" s="98"/>
      <c r="AK3" s="98"/>
      <c r="AL3" s="98"/>
      <c r="AM3" s="98"/>
      <c r="AN3" s="98"/>
    </row>
    <row r="4" spans="1:40" ht="12.75" customHeight="1" x14ac:dyDescent="0.3">
      <c r="A4" s="1"/>
      <c r="B4" s="1"/>
      <c r="C4" s="1"/>
      <c r="D4" s="1"/>
      <c r="E4" s="1"/>
      <c r="F4" s="1"/>
      <c r="G4" s="1"/>
      <c r="H4" s="1"/>
      <c r="I4" s="1"/>
      <c r="J4" s="1"/>
      <c r="K4" s="1"/>
      <c r="L4" s="1"/>
      <c r="M4" s="1"/>
      <c r="N4" s="1"/>
      <c r="O4" s="1"/>
      <c r="P4" s="1"/>
      <c r="Q4" s="1"/>
      <c r="AB4" s="124"/>
      <c r="AC4" s="124"/>
      <c r="AD4" s="124"/>
      <c r="AE4" s="124"/>
      <c r="AF4" s="124"/>
      <c r="AG4" s="124"/>
      <c r="AH4" s="124"/>
      <c r="AI4" s="98"/>
      <c r="AJ4" s="98"/>
      <c r="AK4" s="98"/>
      <c r="AL4" s="98"/>
      <c r="AM4" s="98"/>
      <c r="AN4" s="98"/>
    </row>
    <row r="5" spans="1:40" ht="12.75" customHeight="1" x14ac:dyDescent="0.3">
      <c r="A5" s="1"/>
      <c r="B5" s="1"/>
      <c r="C5" s="1"/>
      <c r="D5" s="1"/>
      <c r="E5" s="1"/>
      <c r="F5" s="1"/>
      <c r="G5" s="1"/>
      <c r="H5" s="1"/>
      <c r="I5" s="1"/>
      <c r="J5" s="1"/>
      <c r="K5" s="1"/>
      <c r="L5" s="1"/>
      <c r="M5" s="1"/>
      <c r="N5" s="1"/>
      <c r="O5" s="1"/>
      <c r="P5" s="1"/>
      <c r="Q5" s="1"/>
      <c r="AB5" s="124"/>
      <c r="AC5" s="124"/>
      <c r="AD5" s="124"/>
      <c r="AE5" s="124"/>
      <c r="AF5" s="124"/>
      <c r="AG5" s="124"/>
      <c r="AH5" s="124"/>
      <c r="AI5" s="98"/>
      <c r="AJ5" s="98"/>
      <c r="AK5" s="98"/>
      <c r="AL5" s="98"/>
      <c r="AM5" s="98"/>
      <c r="AN5" s="98"/>
    </row>
    <row r="6" spans="1:40" ht="26.25" customHeight="1" x14ac:dyDescent="0.3">
      <c r="A6" s="1"/>
      <c r="B6" s="1"/>
      <c r="C6" s="1"/>
      <c r="D6" s="162" t="s">
        <v>83</v>
      </c>
      <c r="E6" s="162"/>
      <c r="F6" s="162"/>
      <c r="G6" s="162"/>
      <c r="H6" s="162"/>
      <c r="I6" s="162"/>
      <c r="J6" s="162"/>
      <c r="K6" s="162"/>
      <c r="L6" s="162"/>
      <c r="M6" s="162"/>
      <c r="N6" s="1"/>
      <c r="O6" s="1"/>
      <c r="P6" s="1"/>
      <c r="Q6" s="1"/>
      <c r="AB6" s="124"/>
      <c r="AC6" s="124"/>
      <c r="AD6" s="124"/>
      <c r="AE6" s="124"/>
      <c r="AF6" s="124"/>
      <c r="AG6" s="124"/>
      <c r="AH6" s="124"/>
      <c r="AI6" s="98"/>
      <c r="AJ6" s="98"/>
      <c r="AK6" s="98"/>
      <c r="AL6" s="98"/>
      <c r="AM6" s="98"/>
      <c r="AN6" s="98"/>
    </row>
    <row r="7" spans="1:40" ht="12.75" customHeight="1" x14ac:dyDescent="0.3">
      <c r="A7" s="1"/>
      <c r="B7" s="1"/>
      <c r="C7" s="1"/>
      <c r="D7" s="1"/>
      <c r="E7" s="1"/>
      <c r="F7" s="1"/>
      <c r="G7" s="1"/>
      <c r="H7" s="1"/>
      <c r="I7" s="1"/>
      <c r="J7" s="1"/>
      <c r="K7" s="1"/>
      <c r="L7" s="1"/>
      <c r="M7" s="1"/>
      <c r="N7" s="1"/>
      <c r="O7" s="1"/>
      <c r="P7" s="1"/>
      <c r="Q7" s="1"/>
      <c r="AB7" s="124"/>
      <c r="AC7" s="124"/>
      <c r="AD7" s="124"/>
      <c r="AE7" s="124"/>
      <c r="AF7" s="124"/>
      <c r="AG7" s="124"/>
      <c r="AH7" s="124"/>
      <c r="AI7" s="98"/>
      <c r="AJ7" s="98"/>
      <c r="AK7" s="98"/>
      <c r="AL7" s="98"/>
      <c r="AM7" s="98"/>
      <c r="AN7" s="98"/>
    </row>
    <row r="8" spans="1:40" s="18" customFormat="1" ht="31.2" x14ac:dyDescent="0.55000000000000004">
      <c r="A8" s="11"/>
      <c r="B8" s="41">
        <v>1</v>
      </c>
      <c r="C8" s="11"/>
      <c r="D8" s="168" t="s">
        <v>67</v>
      </c>
      <c r="E8" s="168"/>
      <c r="F8" s="168"/>
      <c r="G8" s="168"/>
      <c r="H8" s="168"/>
      <c r="I8" s="168"/>
      <c r="J8" s="168"/>
      <c r="K8" s="168"/>
      <c r="L8" s="168"/>
      <c r="M8" s="168"/>
      <c r="N8" s="11"/>
      <c r="O8" s="11"/>
      <c r="P8" s="11"/>
      <c r="Q8" s="11"/>
      <c r="R8" s="128"/>
      <c r="S8" s="99"/>
      <c r="T8" s="99"/>
      <c r="U8" s="99"/>
      <c r="V8" s="99"/>
      <c r="W8" s="99"/>
      <c r="X8" s="99"/>
      <c r="Y8" s="99"/>
      <c r="Z8" s="99"/>
      <c r="AA8" s="99"/>
      <c r="AB8" s="125"/>
      <c r="AC8" s="125"/>
      <c r="AD8" s="125"/>
      <c r="AE8" s="125"/>
      <c r="AF8" s="125"/>
      <c r="AG8" s="125"/>
      <c r="AH8" s="125"/>
      <c r="AI8" s="99"/>
      <c r="AJ8" s="99"/>
      <c r="AK8" s="99"/>
      <c r="AL8" s="99"/>
      <c r="AM8" s="99"/>
      <c r="AN8" s="99"/>
    </row>
    <row r="9" spans="1:40" ht="7.5" customHeight="1" x14ac:dyDescent="0.3">
      <c r="A9" s="1"/>
      <c r="B9" s="1"/>
      <c r="C9" s="1"/>
      <c r="D9" s="3"/>
      <c r="E9" s="1"/>
      <c r="F9" s="3"/>
      <c r="G9" s="1"/>
      <c r="H9" s="1"/>
      <c r="I9" s="1"/>
      <c r="J9" s="1"/>
      <c r="K9" s="1"/>
      <c r="L9" s="1"/>
      <c r="M9" s="1"/>
      <c r="N9" s="1"/>
      <c r="O9" s="1"/>
      <c r="P9" s="1"/>
      <c r="Q9" s="1"/>
      <c r="AB9" s="124"/>
      <c r="AC9" s="124"/>
      <c r="AD9" s="124"/>
      <c r="AE9" s="124"/>
      <c r="AF9" s="124"/>
      <c r="AG9" s="124"/>
      <c r="AH9" s="124"/>
      <c r="AI9" s="98"/>
      <c r="AJ9" s="98"/>
      <c r="AK9" s="98"/>
      <c r="AL9" s="98"/>
      <c r="AM9" s="98"/>
      <c r="AN9" s="98"/>
    </row>
    <row r="10" spans="1:40" ht="18" x14ac:dyDescent="0.3">
      <c r="A10" s="1"/>
      <c r="B10" s="23"/>
      <c r="C10" s="23"/>
      <c r="D10" s="22" t="s">
        <v>77</v>
      </c>
      <c r="E10" s="23"/>
      <c r="F10" s="137"/>
      <c r="G10" s="23"/>
      <c r="H10" s="42" t="s">
        <v>9</v>
      </c>
      <c r="I10" s="23"/>
      <c r="J10" s="23"/>
      <c r="K10" s="23"/>
      <c r="L10" s="23"/>
      <c r="M10" s="23"/>
      <c r="N10" s="23"/>
      <c r="O10" s="23"/>
      <c r="P10" s="23"/>
      <c r="Q10" s="23"/>
      <c r="AB10" s="124"/>
      <c r="AC10" s="124"/>
      <c r="AD10" s="124"/>
      <c r="AE10" s="124"/>
      <c r="AF10" s="124"/>
      <c r="AG10" s="124"/>
      <c r="AH10" s="124"/>
      <c r="AI10" s="98"/>
      <c r="AJ10" s="98"/>
      <c r="AK10" s="98"/>
      <c r="AL10" s="98"/>
      <c r="AM10" s="98"/>
      <c r="AN10" s="98"/>
    </row>
    <row r="11" spans="1:40" ht="7.5" customHeight="1" x14ac:dyDescent="0.3">
      <c r="A11" s="1"/>
      <c r="B11" s="23"/>
      <c r="C11" s="23"/>
      <c r="D11" s="25"/>
      <c r="E11" s="23"/>
      <c r="F11" s="25"/>
      <c r="G11" s="23"/>
      <c r="H11" s="23"/>
      <c r="I11" s="23"/>
      <c r="J11" s="23"/>
      <c r="K11" s="23"/>
      <c r="L11" s="23"/>
      <c r="M11" s="23"/>
      <c r="N11" s="23"/>
      <c r="O11" s="23"/>
      <c r="P11" s="23"/>
      <c r="Q11" s="23"/>
      <c r="AB11" s="124"/>
      <c r="AC11" s="124"/>
      <c r="AD11" s="124"/>
      <c r="AE11" s="124"/>
      <c r="AF11" s="124"/>
      <c r="AG11" s="124"/>
      <c r="AH11" s="124"/>
      <c r="AI11" s="98"/>
      <c r="AJ11" s="98"/>
      <c r="AK11" s="98"/>
      <c r="AL11" s="98"/>
      <c r="AM11" s="98"/>
      <c r="AN11" s="98"/>
    </row>
    <row r="12" spans="1:40" s="12" customFormat="1" ht="18" x14ac:dyDescent="0.3">
      <c r="A12" s="9"/>
      <c r="B12" s="26"/>
      <c r="C12" s="26"/>
      <c r="D12" s="22" t="s">
        <v>40</v>
      </c>
      <c r="E12" s="26"/>
      <c r="F12" s="137"/>
      <c r="G12" s="26"/>
      <c r="H12" s="42" t="s">
        <v>9</v>
      </c>
      <c r="I12" s="32"/>
      <c r="J12" s="26"/>
      <c r="K12" s="26"/>
      <c r="L12" s="26"/>
      <c r="M12" s="26"/>
      <c r="N12" s="26"/>
      <c r="O12" s="26"/>
      <c r="P12" s="26"/>
      <c r="Q12" s="26"/>
      <c r="R12" s="117"/>
      <c r="S12" s="100"/>
      <c r="T12" s="100"/>
      <c r="U12" s="100"/>
      <c r="V12" s="100"/>
      <c r="W12" s="100"/>
      <c r="X12" s="100"/>
      <c r="Y12" s="100"/>
      <c r="Z12" s="100"/>
      <c r="AA12" s="100"/>
      <c r="AB12" s="126"/>
      <c r="AC12" s="126"/>
      <c r="AD12" s="126"/>
      <c r="AE12" s="126"/>
      <c r="AF12" s="126"/>
      <c r="AG12" s="126"/>
      <c r="AH12" s="126"/>
      <c r="AI12" s="100"/>
      <c r="AJ12" s="100"/>
      <c r="AK12" s="100"/>
      <c r="AL12" s="100"/>
      <c r="AM12" s="100"/>
      <c r="AN12" s="100"/>
    </row>
    <row r="13" spans="1:40" ht="7.5" customHeight="1" x14ac:dyDescent="0.3">
      <c r="A13" s="1"/>
      <c r="B13" s="23"/>
      <c r="C13" s="23"/>
      <c r="D13" s="23"/>
      <c r="E13" s="23"/>
      <c r="F13" s="23"/>
      <c r="G13" s="23"/>
      <c r="H13" s="23"/>
      <c r="I13" s="23"/>
      <c r="J13" s="23"/>
      <c r="K13" s="23"/>
      <c r="L13" s="23"/>
      <c r="M13" s="23"/>
      <c r="N13" s="23"/>
      <c r="O13" s="23"/>
      <c r="P13" s="23"/>
      <c r="Q13" s="23"/>
      <c r="AB13" s="124"/>
      <c r="AC13" s="124"/>
      <c r="AD13" s="124"/>
      <c r="AE13" s="124"/>
      <c r="AF13" s="124"/>
      <c r="AG13" s="124"/>
      <c r="AH13" s="124"/>
      <c r="AI13" s="98"/>
      <c r="AJ13" s="98"/>
      <c r="AK13" s="98"/>
      <c r="AL13" s="98"/>
      <c r="AM13" s="98"/>
      <c r="AN13" s="98"/>
    </row>
    <row r="14" spans="1:40" s="12" customFormat="1" ht="18" x14ac:dyDescent="0.3">
      <c r="A14" s="9"/>
      <c r="B14" s="26"/>
      <c r="C14" s="26"/>
      <c r="D14" s="22" t="s">
        <v>41</v>
      </c>
      <c r="E14" s="26"/>
      <c r="F14" s="24"/>
      <c r="G14" s="26"/>
      <c r="H14" s="42" t="s">
        <v>9</v>
      </c>
      <c r="I14" s="32"/>
      <c r="J14" s="26"/>
      <c r="K14" s="26"/>
      <c r="L14" s="26"/>
      <c r="M14" s="26"/>
      <c r="N14" s="26"/>
      <c r="O14" s="26"/>
      <c r="P14" s="26"/>
      <c r="Q14" s="26"/>
      <c r="R14" s="118"/>
      <c r="S14" s="100"/>
      <c r="T14" s="100"/>
      <c r="U14" s="100"/>
      <c r="V14" s="100"/>
      <c r="W14" s="100"/>
      <c r="X14" s="100"/>
      <c r="Y14" s="100"/>
      <c r="Z14" s="100"/>
      <c r="AA14" s="100"/>
      <c r="AB14" s="126"/>
      <c r="AC14" s="126"/>
      <c r="AD14" s="126"/>
      <c r="AE14" s="126"/>
      <c r="AF14" s="126"/>
      <c r="AG14" s="126"/>
      <c r="AH14" s="126"/>
      <c r="AI14" s="100"/>
      <c r="AJ14" s="100"/>
      <c r="AK14" s="100"/>
      <c r="AL14" s="100"/>
      <c r="AM14" s="100"/>
      <c r="AN14" s="100"/>
    </row>
    <row r="15" spans="1:40" ht="7.5" customHeight="1" x14ac:dyDescent="0.3">
      <c r="A15" s="1"/>
      <c r="B15" s="23"/>
      <c r="C15" s="23"/>
      <c r="D15" s="27"/>
      <c r="E15" s="23"/>
      <c r="F15" s="23"/>
      <c r="G15" s="23"/>
      <c r="H15" s="23"/>
      <c r="I15" s="23"/>
      <c r="J15" s="23"/>
      <c r="K15" s="23"/>
      <c r="L15" s="23"/>
      <c r="M15" s="23"/>
      <c r="N15" s="23"/>
      <c r="O15" s="23"/>
      <c r="P15" s="23"/>
      <c r="Q15" s="23"/>
      <c r="AB15" s="124"/>
      <c r="AC15" s="124"/>
      <c r="AD15" s="124"/>
      <c r="AE15" s="124"/>
      <c r="AF15" s="124"/>
      <c r="AG15" s="124"/>
      <c r="AH15" s="124"/>
      <c r="AI15" s="98"/>
      <c r="AJ15" s="98"/>
      <c r="AK15" s="98"/>
      <c r="AL15" s="98"/>
      <c r="AM15" s="98"/>
      <c r="AN15" s="98"/>
    </row>
    <row r="16" spans="1:40" s="12" customFormat="1" ht="14.4" x14ac:dyDescent="0.3">
      <c r="A16" s="9"/>
      <c r="B16" s="26"/>
      <c r="C16" s="26"/>
      <c r="D16" s="22" t="s">
        <v>97</v>
      </c>
      <c r="E16" s="26"/>
      <c r="F16" s="138" t="str">
        <f>IF(OR(F10="",F12=""),"",F10*F12)</f>
        <v/>
      </c>
      <c r="G16" s="26"/>
      <c r="H16" s="26"/>
      <c r="I16" s="26"/>
      <c r="J16" s="26"/>
      <c r="K16" s="26"/>
      <c r="L16" s="26"/>
      <c r="M16" s="26"/>
      <c r="N16" s="26"/>
      <c r="O16" s="26"/>
      <c r="P16" s="26"/>
      <c r="Q16" s="26"/>
      <c r="R16" s="119"/>
      <c r="S16" s="100"/>
      <c r="T16" s="100"/>
      <c r="U16" s="100"/>
      <c r="V16" s="100"/>
      <c r="W16" s="100"/>
      <c r="X16" s="100"/>
      <c r="Y16" s="100"/>
      <c r="Z16" s="100"/>
      <c r="AA16" s="100"/>
      <c r="AB16" s="126"/>
      <c r="AC16" s="126"/>
      <c r="AD16" s="126"/>
      <c r="AE16" s="126"/>
      <c r="AF16" s="126"/>
      <c r="AG16" s="126"/>
      <c r="AH16" s="126"/>
      <c r="AI16" s="100"/>
      <c r="AJ16" s="100"/>
      <c r="AK16" s="100"/>
      <c r="AL16" s="100"/>
      <c r="AM16" s="100"/>
      <c r="AN16" s="100"/>
    </row>
    <row r="17" spans="1:40" ht="7.5" customHeight="1" x14ac:dyDescent="0.3">
      <c r="A17" s="1"/>
      <c r="B17" s="23"/>
      <c r="C17" s="23"/>
      <c r="D17" s="27"/>
      <c r="E17" s="23"/>
      <c r="F17" s="23"/>
      <c r="G17" s="23"/>
      <c r="H17" s="23"/>
      <c r="I17" s="23"/>
      <c r="J17" s="23"/>
      <c r="K17" s="23"/>
      <c r="L17" s="23"/>
      <c r="M17" s="23"/>
      <c r="N17" s="23"/>
      <c r="O17" s="23"/>
      <c r="P17" s="23"/>
      <c r="Q17" s="23"/>
      <c r="AB17" s="124"/>
      <c r="AC17" s="124"/>
      <c r="AD17" s="124"/>
      <c r="AE17" s="124"/>
      <c r="AF17" s="124"/>
      <c r="AG17" s="124"/>
      <c r="AH17" s="124"/>
      <c r="AI17" s="98"/>
      <c r="AJ17" s="98"/>
      <c r="AK17" s="98"/>
      <c r="AL17" s="98"/>
      <c r="AM17" s="98"/>
      <c r="AN17" s="98"/>
    </row>
    <row r="18" spans="1:40" s="12" customFormat="1" ht="14.4" x14ac:dyDescent="0.3">
      <c r="A18" s="9"/>
      <c r="B18" s="26"/>
      <c r="C18" s="26"/>
      <c r="D18" s="22" t="s">
        <v>3</v>
      </c>
      <c r="E18" s="26"/>
      <c r="F18" s="95" t="str">
        <f>IF(F10="","",IF(F12="","",IF(F14="","",2*(_xlfn.NORM.S.INV(1-((1-F14)/2))^2)*F10*(1-F10)*(1/F16^2))))</f>
        <v/>
      </c>
      <c r="G18" s="26"/>
      <c r="H18" s="26"/>
      <c r="I18" s="26"/>
      <c r="J18" s="26"/>
      <c r="K18" s="26"/>
      <c r="L18" s="26"/>
      <c r="M18" s="26"/>
      <c r="N18" s="26"/>
      <c r="O18" s="26"/>
      <c r="P18" s="26"/>
      <c r="Q18" s="26"/>
      <c r="R18" s="119"/>
      <c r="S18" s="100"/>
      <c r="T18" s="100"/>
      <c r="U18" s="100"/>
      <c r="V18" s="100"/>
      <c r="W18" s="100"/>
      <c r="X18" s="100"/>
      <c r="Y18" s="100"/>
      <c r="Z18" s="100"/>
      <c r="AA18" s="100"/>
      <c r="AB18" s="126"/>
      <c r="AC18" s="126"/>
      <c r="AD18" s="126"/>
      <c r="AE18" s="126"/>
      <c r="AF18" s="126"/>
      <c r="AG18" s="126"/>
      <c r="AH18" s="126"/>
      <c r="AI18" s="100"/>
      <c r="AJ18" s="100"/>
      <c r="AK18" s="100"/>
      <c r="AL18" s="100"/>
      <c r="AM18" s="100"/>
      <c r="AN18" s="100"/>
    </row>
    <row r="19" spans="1:40" ht="8.25" customHeight="1" x14ac:dyDescent="0.3">
      <c r="A19" s="1"/>
      <c r="B19" s="23"/>
      <c r="C19" s="23"/>
      <c r="D19" s="23"/>
      <c r="E19" s="23"/>
      <c r="F19" s="23"/>
      <c r="G19" s="23"/>
      <c r="H19" s="23"/>
      <c r="I19" s="23"/>
      <c r="J19" s="23"/>
      <c r="K19" s="23"/>
      <c r="L19" s="23"/>
      <c r="M19" s="23"/>
      <c r="N19" s="23"/>
      <c r="O19" s="23"/>
      <c r="P19" s="23"/>
      <c r="Q19" s="23"/>
      <c r="AB19" s="124"/>
      <c r="AC19" s="124"/>
      <c r="AD19" s="124"/>
      <c r="AE19" s="124"/>
      <c r="AF19" s="124"/>
      <c r="AG19" s="124"/>
      <c r="AH19" s="124"/>
      <c r="AI19" s="98"/>
      <c r="AJ19" s="98"/>
      <c r="AK19" s="98"/>
      <c r="AL19" s="98"/>
      <c r="AM19" s="98"/>
      <c r="AN19" s="98"/>
    </row>
    <row r="20" spans="1:40" s="12" customFormat="1" ht="18" x14ac:dyDescent="0.3">
      <c r="A20" s="9"/>
      <c r="B20" s="26"/>
      <c r="C20" s="26"/>
      <c r="D20" s="22" t="s">
        <v>43</v>
      </c>
      <c r="E20" s="26"/>
      <c r="F20" s="29"/>
      <c r="G20" s="26"/>
      <c r="H20" s="42" t="s">
        <v>9</v>
      </c>
      <c r="I20" s="26"/>
      <c r="J20" s="26"/>
      <c r="K20" s="26"/>
      <c r="L20" s="26"/>
      <c r="M20" s="26"/>
      <c r="N20" s="26"/>
      <c r="O20" s="26"/>
      <c r="P20" s="26"/>
      <c r="Q20" s="26"/>
      <c r="R20" s="119"/>
      <c r="S20" s="100"/>
      <c r="T20" s="100"/>
      <c r="U20" s="100"/>
      <c r="V20" s="100"/>
      <c r="W20" s="100"/>
      <c r="X20" s="100"/>
      <c r="Y20" s="100"/>
      <c r="Z20" s="100"/>
      <c r="AA20" s="100"/>
      <c r="AB20" s="126"/>
      <c r="AC20" s="126"/>
      <c r="AD20" s="126"/>
      <c r="AE20" s="126"/>
      <c r="AF20" s="126"/>
      <c r="AG20" s="126"/>
      <c r="AH20" s="126"/>
      <c r="AI20" s="100"/>
      <c r="AJ20" s="100"/>
      <c r="AK20" s="100"/>
      <c r="AL20" s="100"/>
      <c r="AM20" s="100"/>
      <c r="AN20" s="100"/>
    </row>
    <row r="21" spans="1:40" ht="15.75" customHeight="1" x14ac:dyDescent="0.3">
      <c r="A21" s="1"/>
      <c r="B21" s="23"/>
      <c r="C21" s="23"/>
      <c r="D21" s="23"/>
      <c r="E21" s="23"/>
      <c r="F21" s="23"/>
      <c r="G21" s="23"/>
      <c r="H21" s="23"/>
      <c r="I21" s="23"/>
      <c r="J21" s="23"/>
      <c r="K21" s="23"/>
      <c r="L21" s="23"/>
      <c r="M21" s="23"/>
      <c r="N21" s="23"/>
      <c r="O21" s="23"/>
      <c r="P21" s="23"/>
      <c r="Q21" s="23"/>
      <c r="AB21" s="124"/>
      <c r="AC21" s="124"/>
      <c r="AD21" s="124"/>
      <c r="AE21" s="124"/>
      <c r="AF21" s="124"/>
      <c r="AG21" s="124"/>
      <c r="AH21" s="124"/>
      <c r="AI21" s="98"/>
      <c r="AJ21" s="98"/>
      <c r="AK21" s="98"/>
      <c r="AL21" s="98"/>
      <c r="AM21" s="98"/>
      <c r="AN21" s="98"/>
    </row>
    <row r="22" spans="1:40" s="15" customFormat="1" ht="23.4" x14ac:dyDescent="0.45">
      <c r="A22" s="10"/>
      <c r="B22" s="31"/>
      <c r="C22" s="31"/>
      <c r="D22" s="30" t="s">
        <v>69</v>
      </c>
      <c r="E22" s="31"/>
      <c r="F22" s="96" t="str">
        <f>IF(F20="","",IF(F10="","",IF(F12="","",IF(F14="","",F18*F20))))</f>
        <v/>
      </c>
      <c r="G22" s="31"/>
      <c r="H22" s="42" t="s">
        <v>9</v>
      </c>
      <c r="I22" s="31"/>
      <c r="J22" s="31"/>
      <c r="K22" s="31"/>
      <c r="L22" s="31"/>
      <c r="M22" s="31"/>
      <c r="N22" s="31"/>
      <c r="O22" s="31"/>
      <c r="P22" s="31"/>
      <c r="Q22" s="31"/>
      <c r="R22" s="129"/>
      <c r="S22" s="101"/>
      <c r="T22" s="101"/>
      <c r="U22" s="101"/>
      <c r="V22" s="101"/>
      <c r="W22" s="101"/>
      <c r="X22" s="101"/>
      <c r="Y22" s="101"/>
      <c r="Z22" s="101"/>
      <c r="AA22" s="101"/>
      <c r="AB22" s="127"/>
      <c r="AC22" s="127"/>
      <c r="AD22" s="127"/>
      <c r="AE22" s="127"/>
      <c r="AF22" s="127"/>
      <c r="AG22" s="127"/>
      <c r="AH22" s="127"/>
      <c r="AI22" s="101"/>
      <c r="AJ22" s="101"/>
      <c r="AK22" s="101"/>
      <c r="AL22" s="101"/>
      <c r="AM22" s="101"/>
      <c r="AN22" s="101"/>
    </row>
    <row r="23" spans="1:40" ht="24" customHeight="1" x14ac:dyDescent="0.3">
      <c r="A23" s="1"/>
      <c r="B23" s="1"/>
      <c r="C23" s="1"/>
      <c r="D23" s="3"/>
      <c r="E23" s="1"/>
      <c r="F23" s="3"/>
      <c r="G23" s="1"/>
      <c r="H23" s="1"/>
      <c r="I23" s="1"/>
      <c r="J23" s="1"/>
      <c r="K23" s="1"/>
      <c r="L23" s="1"/>
      <c r="M23" s="1"/>
      <c r="N23" s="1"/>
      <c r="O23" s="1"/>
      <c r="P23" s="1"/>
      <c r="Q23" s="1"/>
      <c r="AB23" s="124"/>
      <c r="AC23" s="124"/>
      <c r="AD23" s="124"/>
      <c r="AE23" s="124"/>
      <c r="AF23" s="124"/>
      <c r="AG23" s="124"/>
      <c r="AH23" s="124"/>
      <c r="AI23" s="98"/>
      <c r="AJ23" s="98"/>
      <c r="AK23" s="98"/>
      <c r="AL23" s="98"/>
      <c r="AM23" s="98"/>
      <c r="AN23" s="98"/>
    </row>
    <row r="24" spans="1:40" s="18" customFormat="1" ht="31.2" x14ac:dyDescent="0.55000000000000004">
      <c r="A24" s="11"/>
      <c r="B24" s="41">
        <v>2</v>
      </c>
      <c r="C24" s="11"/>
      <c r="D24" s="168" t="s">
        <v>68</v>
      </c>
      <c r="E24" s="168"/>
      <c r="F24" s="168"/>
      <c r="G24" s="168"/>
      <c r="H24" s="168"/>
      <c r="I24" s="168"/>
      <c r="J24" s="168"/>
      <c r="K24" s="168"/>
      <c r="L24" s="168"/>
      <c r="M24" s="168"/>
      <c r="N24" s="11"/>
      <c r="O24" s="11"/>
      <c r="P24" s="11"/>
      <c r="Q24" s="11"/>
      <c r="R24" s="128"/>
      <c r="S24" s="99"/>
      <c r="T24" s="99"/>
      <c r="U24" s="99"/>
      <c r="V24" s="99"/>
      <c r="W24" s="99"/>
      <c r="X24" s="99"/>
      <c r="Y24" s="99"/>
      <c r="Z24" s="99"/>
      <c r="AA24" s="99"/>
      <c r="AB24" s="125"/>
      <c r="AC24" s="125"/>
      <c r="AD24" s="125"/>
      <c r="AE24" s="125"/>
      <c r="AF24" s="125"/>
      <c r="AG24" s="125"/>
      <c r="AH24" s="125"/>
      <c r="AI24" s="99"/>
      <c r="AJ24" s="99"/>
      <c r="AK24" s="99"/>
      <c r="AL24" s="99"/>
      <c r="AM24" s="99"/>
      <c r="AN24" s="99"/>
    </row>
    <row r="25" spans="1:40" ht="7.5" customHeight="1" x14ac:dyDescent="0.3">
      <c r="A25" s="1"/>
      <c r="B25" s="1"/>
      <c r="C25" s="1"/>
      <c r="D25" s="3"/>
      <c r="E25" s="1"/>
      <c r="F25" s="3"/>
      <c r="G25" s="1"/>
      <c r="H25" s="1"/>
      <c r="I25" s="1"/>
      <c r="J25" s="1"/>
      <c r="K25" s="1"/>
      <c r="L25" s="1"/>
      <c r="M25" s="1"/>
      <c r="N25" s="1"/>
      <c r="O25" s="1"/>
      <c r="P25" s="1"/>
      <c r="Q25" s="1"/>
      <c r="AB25" s="124"/>
      <c r="AC25" s="124"/>
      <c r="AD25" s="124"/>
      <c r="AE25" s="124"/>
      <c r="AF25" s="124"/>
      <c r="AG25" s="124"/>
      <c r="AH25" s="124"/>
      <c r="AI25" s="98"/>
      <c r="AJ25" s="98"/>
      <c r="AK25" s="98"/>
      <c r="AL25" s="98"/>
      <c r="AM25" s="98"/>
      <c r="AN25" s="98"/>
    </row>
    <row r="26" spans="1:40" ht="18" x14ac:dyDescent="0.3">
      <c r="A26" s="1"/>
      <c r="B26" s="1"/>
      <c r="C26" s="1"/>
      <c r="D26" s="22" t="s">
        <v>62</v>
      </c>
      <c r="E26" s="1"/>
      <c r="F26" s="29"/>
      <c r="G26" s="1"/>
      <c r="H26" s="42" t="s">
        <v>9</v>
      </c>
      <c r="I26" s="1"/>
      <c r="J26" s="1"/>
      <c r="K26" s="1"/>
      <c r="L26" s="1"/>
      <c r="M26" s="1"/>
      <c r="N26" s="1"/>
      <c r="O26" s="1"/>
      <c r="P26" s="1"/>
      <c r="Q26" s="1"/>
      <c r="AB26" s="124"/>
      <c r="AC26" s="124"/>
      <c r="AD26" s="124"/>
      <c r="AE26" s="124"/>
      <c r="AF26" s="124"/>
      <c r="AG26" s="124"/>
      <c r="AH26" s="124"/>
      <c r="AI26" s="98"/>
      <c r="AJ26" s="98"/>
      <c r="AK26" s="98"/>
      <c r="AL26" s="98"/>
      <c r="AM26" s="98"/>
      <c r="AN26" s="98"/>
    </row>
    <row r="27" spans="1:40" ht="7.5" customHeight="1" x14ac:dyDescent="0.3">
      <c r="A27" s="1"/>
      <c r="B27" s="1"/>
      <c r="C27" s="1"/>
      <c r="D27" s="5"/>
      <c r="E27" s="1"/>
      <c r="F27" s="43"/>
      <c r="G27" s="1"/>
      <c r="H27" s="1"/>
      <c r="I27" s="4"/>
      <c r="J27" s="1"/>
      <c r="K27" s="1"/>
      <c r="L27" s="1"/>
      <c r="M27" s="1"/>
      <c r="N27" s="1"/>
      <c r="O27" s="1"/>
      <c r="P27" s="1"/>
      <c r="Q27" s="1"/>
      <c r="AB27" s="124"/>
      <c r="AC27" s="124"/>
      <c r="AD27" s="124"/>
      <c r="AE27" s="124"/>
      <c r="AF27" s="124"/>
      <c r="AG27" s="124"/>
      <c r="AH27" s="124"/>
      <c r="AI27" s="98"/>
      <c r="AJ27" s="98"/>
      <c r="AK27" s="98"/>
      <c r="AL27" s="98"/>
      <c r="AM27" s="98"/>
      <c r="AN27" s="98"/>
    </row>
    <row r="28" spans="1:40" s="12" customFormat="1" ht="14.4" x14ac:dyDescent="0.3">
      <c r="A28" s="9"/>
      <c r="B28" s="9"/>
      <c r="C28" s="9"/>
      <c r="D28" s="22" t="s">
        <v>42</v>
      </c>
      <c r="E28" s="9"/>
      <c r="F28" s="95" t="str">
        <f>IF(F20="","",F20)</f>
        <v/>
      </c>
      <c r="G28" s="9"/>
      <c r="H28" s="9"/>
      <c r="I28" s="9"/>
      <c r="J28" s="9"/>
      <c r="K28" s="9"/>
      <c r="L28" s="9"/>
      <c r="M28" s="9"/>
      <c r="N28" s="9"/>
      <c r="O28" s="9"/>
      <c r="P28" s="9"/>
      <c r="Q28" s="9"/>
      <c r="R28" s="119"/>
      <c r="S28" s="100"/>
      <c r="T28" s="100"/>
      <c r="U28" s="100"/>
      <c r="V28" s="100"/>
      <c r="W28" s="100"/>
      <c r="X28" s="100"/>
      <c r="Y28" s="100"/>
      <c r="Z28" s="100"/>
      <c r="AA28" s="100"/>
      <c r="AB28" s="126"/>
      <c r="AC28" s="126"/>
      <c r="AD28" s="126"/>
      <c r="AE28" s="126"/>
      <c r="AF28" s="126"/>
      <c r="AG28" s="126"/>
      <c r="AH28" s="126"/>
      <c r="AI28" s="100"/>
      <c r="AJ28" s="100"/>
      <c r="AK28" s="100"/>
      <c r="AL28" s="100"/>
      <c r="AM28" s="100"/>
      <c r="AN28" s="100"/>
    </row>
    <row r="29" spans="1:40" ht="7.5" customHeight="1" x14ac:dyDescent="0.3">
      <c r="A29" s="1"/>
      <c r="B29" s="1"/>
      <c r="C29" s="1"/>
      <c r="D29" s="5"/>
      <c r="E29" s="1"/>
      <c r="F29" s="43"/>
      <c r="G29" s="1"/>
      <c r="H29" s="1"/>
      <c r="I29" s="4"/>
      <c r="J29" s="1"/>
      <c r="K29" s="1"/>
      <c r="L29" s="1"/>
      <c r="M29" s="1"/>
      <c r="N29" s="1"/>
      <c r="O29" s="1"/>
      <c r="P29" s="1"/>
      <c r="Q29" s="1"/>
      <c r="AB29" s="124"/>
      <c r="AC29" s="124"/>
      <c r="AD29" s="124"/>
      <c r="AE29" s="124"/>
      <c r="AF29" s="124"/>
      <c r="AG29" s="124"/>
      <c r="AH29" s="124"/>
      <c r="AI29" s="98"/>
      <c r="AJ29" s="98"/>
      <c r="AK29" s="98"/>
      <c r="AL29" s="98"/>
      <c r="AM29" s="98"/>
      <c r="AN29" s="98"/>
    </row>
    <row r="30" spans="1:40" s="12" customFormat="1" ht="14.4" x14ac:dyDescent="0.3">
      <c r="A30" s="9"/>
      <c r="B30" s="9"/>
      <c r="C30" s="9"/>
      <c r="D30" s="22" t="s">
        <v>44</v>
      </c>
      <c r="E30" s="9"/>
      <c r="F30" s="95" t="str">
        <f>IF(F26="","",IF(F10="","",F26*F10))</f>
        <v/>
      </c>
      <c r="G30" s="9"/>
      <c r="H30" s="9"/>
      <c r="I30" s="9"/>
      <c r="J30" s="9"/>
      <c r="K30" s="9"/>
      <c r="L30" s="9"/>
      <c r="M30" s="9"/>
      <c r="N30" s="9"/>
      <c r="O30" s="9"/>
      <c r="P30" s="9"/>
      <c r="Q30" s="9"/>
      <c r="R30" s="119"/>
      <c r="S30" s="100"/>
      <c r="T30" s="100"/>
      <c r="U30" s="100"/>
      <c r="V30" s="100"/>
      <c r="W30" s="100"/>
      <c r="X30" s="100"/>
      <c r="Y30" s="100"/>
      <c r="Z30" s="100"/>
      <c r="AA30" s="100"/>
      <c r="AB30" s="126"/>
      <c r="AC30" s="126"/>
      <c r="AD30" s="126"/>
      <c r="AE30" s="126"/>
      <c r="AF30" s="126"/>
      <c r="AG30" s="126"/>
      <c r="AH30" s="126"/>
      <c r="AI30" s="100"/>
      <c r="AJ30" s="100"/>
      <c r="AK30" s="100"/>
      <c r="AL30" s="100"/>
      <c r="AM30" s="100"/>
      <c r="AN30" s="100"/>
    </row>
    <row r="31" spans="1:40" ht="7.5" customHeight="1" x14ac:dyDescent="0.3">
      <c r="A31" s="1"/>
      <c r="B31" s="1"/>
      <c r="C31" s="1"/>
      <c r="D31" s="5"/>
      <c r="E31" s="1"/>
      <c r="F31" s="43"/>
      <c r="G31" s="1"/>
      <c r="H31" s="1"/>
      <c r="I31" s="4"/>
      <c r="J31" s="1"/>
      <c r="K31" s="1"/>
      <c r="L31" s="1"/>
      <c r="M31" s="1"/>
      <c r="N31" s="1"/>
      <c r="O31" s="1"/>
      <c r="P31" s="1"/>
      <c r="Q31" s="1"/>
      <c r="AB31" s="124"/>
      <c r="AC31" s="124"/>
      <c r="AD31" s="124"/>
      <c r="AE31" s="124"/>
      <c r="AF31" s="124"/>
      <c r="AG31" s="124"/>
      <c r="AH31" s="124"/>
      <c r="AI31" s="98"/>
      <c r="AJ31" s="98"/>
      <c r="AK31" s="98"/>
      <c r="AL31" s="98"/>
      <c r="AM31" s="98"/>
      <c r="AN31" s="98"/>
    </row>
    <row r="32" spans="1:40" s="12" customFormat="1" ht="14.4" x14ac:dyDescent="0.3">
      <c r="A32" s="9"/>
      <c r="B32" s="9"/>
      <c r="C32" s="9"/>
      <c r="D32" s="22" t="s">
        <v>4</v>
      </c>
      <c r="E32" s="9"/>
      <c r="F32" s="95" t="str">
        <f>IF(F22="","",F22)</f>
        <v/>
      </c>
      <c r="G32" s="9"/>
      <c r="H32" s="9"/>
      <c r="I32" s="9"/>
      <c r="J32" s="9"/>
      <c r="K32" s="9"/>
      <c r="L32" s="9"/>
      <c r="M32" s="9"/>
      <c r="N32" s="9"/>
      <c r="O32" s="9"/>
      <c r="P32" s="9"/>
      <c r="Q32" s="9"/>
      <c r="R32" s="119"/>
      <c r="S32" s="100"/>
      <c r="T32" s="100"/>
      <c r="U32" s="100"/>
      <c r="V32" s="100"/>
      <c r="W32" s="100"/>
      <c r="X32" s="100"/>
      <c r="Y32" s="100"/>
      <c r="Z32" s="100"/>
      <c r="AA32" s="100"/>
      <c r="AB32" s="126"/>
      <c r="AC32" s="126"/>
      <c r="AD32" s="126"/>
      <c r="AE32" s="126"/>
      <c r="AF32" s="126"/>
      <c r="AG32" s="126"/>
      <c r="AH32" s="126"/>
      <c r="AI32" s="100"/>
      <c r="AJ32" s="100"/>
      <c r="AK32" s="100"/>
      <c r="AL32" s="100"/>
      <c r="AM32" s="100"/>
      <c r="AN32" s="100"/>
    </row>
    <row r="33" spans="1:40" ht="15.75" customHeight="1" x14ac:dyDescent="0.3">
      <c r="A33" s="1"/>
      <c r="B33" s="1"/>
      <c r="C33" s="1"/>
      <c r="D33" s="5"/>
      <c r="E33" s="1"/>
      <c r="F33" s="43"/>
      <c r="G33" s="1"/>
      <c r="H33" s="1"/>
      <c r="I33" s="4"/>
      <c r="J33" s="1"/>
      <c r="K33" s="1"/>
      <c r="L33" s="1"/>
      <c r="M33" s="1"/>
      <c r="N33" s="1"/>
      <c r="O33" s="1"/>
      <c r="P33" s="1"/>
      <c r="Q33" s="1"/>
      <c r="AB33" s="124"/>
      <c r="AC33" s="124"/>
      <c r="AD33" s="124"/>
      <c r="AE33" s="124"/>
      <c r="AF33" s="124"/>
      <c r="AG33" s="124"/>
      <c r="AH33" s="124"/>
      <c r="AI33" s="98"/>
      <c r="AJ33" s="98"/>
      <c r="AK33" s="98"/>
      <c r="AL33" s="98"/>
      <c r="AM33" s="98"/>
      <c r="AN33" s="98"/>
    </row>
    <row r="34" spans="1:40" s="15" customFormat="1" ht="23.4" x14ac:dyDescent="0.45">
      <c r="A34" s="10"/>
      <c r="B34" s="10"/>
      <c r="C34" s="10"/>
      <c r="D34" s="30" t="s">
        <v>98</v>
      </c>
      <c r="E34" s="10"/>
      <c r="F34" s="96" t="str">
        <f>IF(F32="","",IF(F26="","",MAX(_xlfn.CEILING.MATH(F22/F26),7)))</f>
        <v/>
      </c>
      <c r="G34" s="10"/>
      <c r="H34" s="42" t="s">
        <v>9</v>
      </c>
      <c r="I34" s="10"/>
      <c r="J34" s="10"/>
      <c r="K34" s="10"/>
      <c r="L34" s="10"/>
      <c r="M34" s="10"/>
      <c r="N34" s="10"/>
      <c r="O34" s="10"/>
      <c r="P34" s="10"/>
      <c r="Q34" s="10"/>
      <c r="R34" s="129"/>
      <c r="S34" s="101"/>
      <c r="T34" s="101"/>
      <c r="U34" s="101"/>
      <c r="V34" s="101"/>
      <c r="W34" s="101"/>
      <c r="X34" s="101"/>
      <c r="Y34" s="101"/>
      <c r="Z34" s="101"/>
      <c r="AA34" s="101"/>
      <c r="AB34" s="127"/>
      <c r="AC34" s="127"/>
      <c r="AD34" s="127"/>
      <c r="AE34" s="127"/>
      <c r="AF34" s="127"/>
      <c r="AG34" s="127"/>
      <c r="AH34" s="127"/>
      <c r="AI34" s="101"/>
      <c r="AJ34" s="101"/>
      <c r="AK34" s="101"/>
      <c r="AL34" s="101"/>
      <c r="AM34" s="101"/>
      <c r="AN34" s="101"/>
    </row>
    <row r="35" spans="1:40" ht="11.25" customHeight="1" x14ac:dyDescent="0.3">
      <c r="A35" s="1"/>
      <c r="B35" s="1"/>
      <c r="C35" s="1"/>
      <c r="D35" s="13"/>
      <c r="E35" s="13"/>
      <c r="F35" s="14"/>
      <c r="G35" s="13"/>
      <c r="H35" s="13"/>
      <c r="I35" s="7"/>
      <c r="J35" s="13"/>
      <c r="K35" s="7"/>
      <c r="L35" s="13"/>
      <c r="M35" s="1"/>
      <c r="N35" s="1"/>
      <c r="O35" s="1"/>
      <c r="P35" s="1"/>
      <c r="Q35" s="1"/>
      <c r="AB35" s="124"/>
      <c r="AC35" s="124"/>
      <c r="AD35" s="124"/>
      <c r="AE35" s="124"/>
      <c r="AF35" s="124"/>
      <c r="AG35" s="124"/>
      <c r="AH35" s="124"/>
      <c r="AI35" s="98"/>
      <c r="AJ35" s="98"/>
      <c r="AK35" s="98"/>
      <c r="AL35" s="98"/>
      <c r="AM35" s="98"/>
      <c r="AN35" s="98"/>
    </row>
    <row r="36" spans="1:40" ht="11.25" customHeight="1" x14ac:dyDescent="0.3">
      <c r="A36" s="1"/>
      <c r="B36" s="1"/>
      <c r="C36" s="1"/>
      <c r="D36" s="13"/>
      <c r="E36" s="13"/>
      <c r="F36" s="14"/>
      <c r="G36" s="13"/>
      <c r="H36" s="13"/>
      <c r="I36" s="7"/>
      <c r="J36" s="13"/>
      <c r="K36" s="7"/>
      <c r="L36" s="13"/>
      <c r="M36" s="1"/>
      <c r="N36" s="1"/>
      <c r="O36" s="1"/>
      <c r="P36" s="1"/>
      <c r="Q36" s="1"/>
      <c r="AB36" s="124"/>
      <c r="AC36" s="124"/>
      <c r="AD36" s="124"/>
      <c r="AE36" s="124"/>
      <c r="AF36" s="124"/>
      <c r="AG36" s="124"/>
      <c r="AH36" s="124"/>
      <c r="AI36" s="98"/>
      <c r="AJ36" s="98"/>
      <c r="AK36" s="98"/>
      <c r="AL36" s="98"/>
      <c r="AM36" s="98"/>
      <c r="AN36" s="98"/>
    </row>
    <row r="37" spans="1:40" ht="26.25" customHeight="1" x14ac:dyDescent="0.3">
      <c r="A37" s="1"/>
      <c r="B37" s="1"/>
      <c r="C37" s="1"/>
      <c r="D37" s="162" t="s">
        <v>80</v>
      </c>
      <c r="E37" s="162"/>
      <c r="F37" s="162"/>
      <c r="G37" s="162"/>
      <c r="H37" s="162"/>
      <c r="I37" s="162"/>
      <c r="J37" s="162"/>
      <c r="K37" s="162"/>
      <c r="L37" s="162"/>
      <c r="M37" s="162"/>
      <c r="N37" s="1"/>
      <c r="O37" s="1"/>
      <c r="P37" s="1"/>
      <c r="Q37" s="1"/>
      <c r="AB37" s="124"/>
      <c r="AC37" s="124"/>
      <c r="AD37" s="124"/>
      <c r="AE37" s="124"/>
      <c r="AF37" s="124"/>
      <c r="AG37" s="124"/>
      <c r="AH37" s="124"/>
      <c r="AI37" s="98"/>
      <c r="AJ37" s="98"/>
      <c r="AK37" s="98"/>
      <c r="AL37" s="98"/>
      <c r="AM37" s="98"/>
      <c r="AN37" s="98"/>
    </row>
    <row r="38" spans="1:40" ht="12.75" customHeight="1" x14ac:dyDescent="0.3">
      <c r="A38" s="1"/>
      <c r="B38" s="1"/>
      <c r="C38" s="1"/>
      <c r="D38" s="1"/>
      <c r="E38" s="1"/>
      <c r="F38" s="1"/>
      <c r="G38" s="1"/>
      <c r="H38" s="1"/>
      <c r="I38" s="1"/>
      <c r="J38" s="1"/>
      <c r="K38" s="1"/>
      <c r="L38" s="1"/>
      <c r="M38" s="1"/>
      <c r="N38" s="1"/>
      <c r="O38" s="1"/>
      <c r="P38" s="1"/>
      <c r="Q38" s="1"/>
      <c r="AB38" s="124"/>
      <c r="AC38" s="124"/>
      <c r="AD38" s="124"/>
      <c r="AE38" s="124"/>
      <c r="AF38" s="124"/>
      <c r="AG38" s="124"/>
      <c r="AH38" s="124"/>
      <c r="AI38" s="98"/>
      <c r="AJ38" s="98"/>
      <c r="AK38" s="98"/>
      <c r="AL38" s="98"/>
      <c r="AM38" s="98"/>
      <c r="AN38" s="98"/>
    </row>
    <row r="39" spans="1:40" s="18" customFormat="1" ht="31.2" x14ac:dyDescent="0.55000000000000004">
      <c r="A39" s="11"/>
      <c r="B39" s="41">
        <v>3</v>
      </c>
      <c r="C39" s="11"/>
      <c r="D39" s="168" t="s">
        <v>89</v>
      </c>
      <c r="E39" s="168"/>
      <c r="F39" s="168"/>
      <c r="G39" s="168"/>
      <c r="H39" s="168"/>
      <c r="I39" s="168"/>
      <c r="J39" s="168"/>
      <c r="K39" s="168"/>
      <c r="L39" s="168"/>
      <c r="M39" s="168"/>
      <c r="N39" s="11"/>
      <c r="O39" s="11"/>
      <c r="P39" s="11"/>
      <c r="Q39" s="11"/>
      <c r="R39" s="128"/>
      <c r="S39" s="99"/>
      <c r="T39" s="99"/>
      <c r="U39" s="99"/>
      <c r="V39" s="99"/>
      <c r="W39" s="99"/>
      <c r="X39" s="99"/>
      <c r="Y39" s="99"/>
      <c r="Z39" s="99"/>
      <c r="AA39" s="99"/>
      <c r="AB39" s="125"/>
      <c r="AC39" s="125"/>
      <c r="AD39" s="125"/>
      <c r="AE39" s="125"/>
      <c r="AF39" s="125"/>
      <c r="AG39" s="125"/>
      <c r="AH39" s="125"/>
      <c r="AI39" s="99"/>
      <c r="AJ39" s="99"/>
      <c r="AK39" s="99"/>
      <c r="AL39" s="99"/>
      <c r="AM39" s="99"/>
      <c r="AN39" s="99"/>
    </row>
    <row r="40" spans="1:40" ht="7.5" customHeight="1" x14ac:dyDescent="0.3">
      <c r="A40" s="1"/>
      <c r="B40" s="1"/>
      <c r="C40" s="1"/>
      <c r="D40" s="1"/>
      <c r="E40" s="1"/>
      <c r="F40" s="1"/>
      <c r="G40" s="1"/>
      <c r="H40" s="1"/>
      <c r="I40" s="1"/>
      <c r="J40" s="1"/>
      <c r="K40" s="1"/>
      <c r="L40" s="1"/>
      <c r="M40" s="1"/>
      <c r="N40" s="1"/>
      <c r="O40" s="1"/>
      <c r="P40" s="1"/>
      <c r="Q40" s="1"/>
      <c r="AB40" s="124"/>
      <c r="AC40" s="124"/>
      <c r="AD40" s="124"/>
      <c r="AE40" s="124"/>
      <c r="AF40" s="124"/>
      <c r="AG40" s="124"/>
      <c r="AH40" s="124"/>
      <c r="AI40" s="98"/>
      <c r="AJ40" s="98"/>
      <c r="AK40" s="98"/>
      <c r="AL40" s="98"/>
      <c r="AM40" s="98"/>
      <c r="AN40" s="98"/>
    </row>
    <row r="41" spans="1:40" ht="30.75" customHeight="1" x14ac:dyDescent="0.3">
      <c r="A41" s="1"/>
      <c r="B41" s="1"/>
      <c r="C41" s="1"/>
      <c r="D41" s="21" t="s">
        <v>54</v>
      </c>
      <c r="E41" s="13"/>
      <c r="F41" s="44" t="s">
        <v>55</v>
      </c>
      <c r="G41" s="13"/>
      <c r="H41" s="146" t="s">
        <v>78</v>
      </c>
      <c r="I41" s="146"/>
      <c r="J41" s="13"/>
      <c r="K41" s="44" t="s">
        <v>6</v>
      </c>
      <c r="L41" s="13"/>
      <c r="M41" s="44" t="s">
        <v>65</v>
      </c>
      <c r="N41" s="13"/>
      <c r="O41" s="13"/>
      <c r="P41" s="13"/>
      <c r="Q41" s="1"/>
      <c r="AB41" s="124"/>
      <c r="AC41" s="124"/>
      <c r="AD41" s="124"/>
      <c r="AE41" s="124"/>
      <c r="AF41" s="124"/>
      <c r="AG41" s="124"/>
      <c r="AH41" s="124"/>
      <c r="AI41" s="98"/>
      <c r="AJ41" s="98"/>
      <c r="AK41" s="98"/>
      <c r="AL41" s="98"/>
      <c r="AM41" s="98"/>
      <c r="AN41" s="98"/>
    </row>
    <row r="42" spans="1:40" ht="7.5" customHeight="1" x14ac:dyDescent="0.3">
      <c r="A42" s="1"/>
      <c r="B42" s="1"/>
      <c r="C42" s="1"/>
      <c r="D42" s="1"/>
      <c r="E42" s="1"/>
      <c r="F42" s="1"/>
      <c r="G42" s="1"/>
      <c r="H42" s="171"/>
      <c r="I42" s="171"/>
      <c r="J42" s="1"/>
      <c r="K42" s="1"/>
      <c r="L42" s="1"/>
      <c r="M42" s="1"/>
      <c r="N42" s="1"/>
      <c r="O42" s="1"/>
      <c r="P42" s="1"/>
      <c r="Q42" s="1"/>
      <c r="AB42" s="124"/>
      <c r="AC42" s="124"/>
      <c r="AD42" s="124"/>
      <c r="AE42" s="124"/>
      <c r="AF42" s="124"/>
      <c r="AG42" s="124"/>
      <c r="AH42" s="124"/>
      <c r="AI42" s="98"/>
      <c r="AJ42" s="98"/>
      <c r="AK42" s="98"/>
      <c r="AL42" s="98"/>
      <c r="AM42" s="98"/>
      <c r="AN42" s="98"/>
    </row>
    <row r="43" spans="1:40" s="12" customFormat="1" ht="14.4" x14ac:dyDescent="0.3">
      <c r="A43" s="9"/>
      <c r="B43" s="9"/>
      <c r="C43" s="9"/>
      <c r="D43" s="136" t="s">
        <v>49</v>
      </c>
      <c r="E43" s="9"/>
      <c r="F43" s="135"/>
      <c r="G43" s="9"/>
      <c r="H43" s="167"/>
      <c r="I43" s="167"/>
      <c r="J43" s="9"/>
      <c r="K43" s="95" t="str">
        <f>IF(AND(NOT(F43=""),NOT(H43="")),F43-H43,"")</f>
        <v/>
      </c>
      <c r="L43" s="9"/>
      <c r="M43" s="114" t="str">
        <f>IF(K43="","",H43/F43)</f>
        <v/>
      </c>
      <c r="N43" s="9"/>
      <c r="O43" s="45" t="s">
        <v>9</v>
      </c>
      <c r="P43" s="9"/>
      <c r="Q43" s="9"/>
      <c r="R43" s="119"/>
      <c r="S43" s="119"/>
      <c r="T43" s="100"/>
      <c r="U43" s="100"/>
      <c r="V43" s="130"/>
      <c r="W43" s="131"/>
      <c r="X43" s="131"/>
      <c r="Y43" s="100"/>
      <c r="Z43" s="100"/>
      <c r="AA43" s="100"/>
      <c r="AB43" s="126"/>
      <c r="AC43" s="126"/>
      <c r="AD43" s="126"/>
      <c r="AE43" s="126"/>
      <c r="AF43" s="126"/>
      <c r="AG43" s="126"/>
      <c r="AH43" s="126"/>
      <c r="AI43" s="100"/>
      <c r="AJ43" s="100"/>
      <c r="AK43" s="100"/>
      <c r="AL43" s="100"/>
      <c r="AM43" s="100"/>
      <c r="AN43" s="100"/>
    </row>
    <row r="44" spans="1:40" ht="7.5" customHeight="1" x14ac:dyDescent="0.3">
      <c r="A44" s="1"/>
      <c r="B44" s="1"/>
      <c r="C44" s="1"/>
      <c r="D44" s="1"/>
      <c r="E44" s="1"/>
      <c r="F44" s="1"/>
      <c r="G44" s="1"/>
      <c r="H44" s="171"/>
      <c r="I44" s="171"/>
      <c r="J44" s="1"/>
      <c r="K44" s="1"/>
      <c r="L44" s="1"/>
      <c r="M44" s="1"/>
      <c r="N44" s="1"/>
      <c r="O44" s="1"/>
      <c r="P44" s="1"/>
      <c r="Q44" s="1"/>
      <c r="S44" s="120"/>
      <c r="AB44" s="124"/>
      <c r="AC44" s="124"/>
      <c r="AD44" s="124"/>
      <c r="AE44" s="124"/>
      <c r="AF44" s="124"/>
      <c r="AG44" s="124"/>
      <c r="AH44" s="124"/>
      <c r="AI44" s="98"/>
      <c r="AJ44" s="98"/>
      <c r="AK44" s="98"/>
      <c r="AL44" s="98"/>
      <c r="AM44" s="98"/>
      <c r="AN44" s="98"/>
    </row>
    <row r="45" spans="1:40" s="12" customFormat="1" ht="14.4" x14ac:dyDescent="0.3">
      <c r="A45" s="9"/>
      <c r="B45" s="9"/>
      <c r="C45" s="9"/>
      <c r="D45" s="136" t="s">
        <v>50</v>
      </c>
      <c r="E45" s="9"/>
      <c r="F45" s="135"/>
      <c r="G45" s="9"/>
      <c r="H45" s="167"/>
      <c r="I45" s="167"/>
      <c r="J45" s="9"/>
      <c r="K45" s="95" t="str">
        <f>IF(AND(NOT(F45=""),NOT(H45="")),F45-H45,"")</f>
        <v/>
      </c>
      <c r="L45" s="9"/>
      <c r="M45" s="114" t="str">
        <f>IF(K45="","",H45/F45)</f>
        <v/>
      </c>
      <c r="N45" s="9"/>
      <c r="O45" s="45" t="s">
        <v>9</v>
      </c>
      <c r="P45" s="9"/>
      <c r="Q45" s="9"/>
      <c r="R45" s="119"/>
      <c r="S45" s="119"/>
      <c r="T45" s="100"/>
      <c r="U45" s="100"/>
      <c r="V45" s="132"/>
      <c r="W45" s="100"/>
      <c r="X45" s="100"/>
      <c r="Y45" s="100"/>
      <c r="Z45" s="100"/>
      <c r="AA45" s="100"/>
      <c r="AB45" s="126"/>
      <c r="AC45" s="126"/>
      <c r="AD45" s="126"/>
      <c r="AE45" s="126"/>
      <c r="AF45" s="126"/>
      <c r="AG45" s="126"/>
      <c r="AH45" s="126"/>
      <c r="AI45" s="100"/>
      <c r="AJ45" s="100"/>
      <c r="AK45" s="100"/>
      <c r="AL45" s="100"/>
      <c r="AM45" s="100"/>
      <c r="AN45" s="100"/>
    </row>
    <row r="46" spans="1:40" ht="7.5" customHeight="1" x14ac:dyDescent="0.3">
      <c r="A46" s="1"/>
      <c r="B46" s="1"/>
      <c r="C46" s="1"/>
      <c r="D46" s="1"/>
      <c r="E46" s="1"/>
      <c r="F46" s="1"/>
      <c r="G46" s="1"/>
      <c r="H46" s="171"/>
      <c r="I46" s="171"/>
      <c r="J46" s="1"/>
      <c r="K46" s="1"/>
      <c r="L46" s="1"/>
      <c r="M46" s="1"/>
      <c r="N46" s="1"/>
      <c r="O46" s="1"/>
      <c r="P46" s="1"/>
      <c r="Q46" s="1"/>
      <c r="S46" s="120"/>
      <c r="AB46" s="124"/>
      <c r="AC46" s="124"/>
      <c r="AD46" s="124"/>
      <c r="AE46" s="124"/>
      <c r="AF46" s="124"/>
      <c r="AG46" s="124"/>
      <c r="AH46" s="124"/>
      <c r="AI46" s="98"/>
      <c r="AJ46" s="98"/>
      <c r="AK46" s="98"/>
      <c r="AL46" s="98"/>
      <c r="AM46" s="98"/>
      <c r="AN46" s="98"/>
    </row>
    <row r="47" spans="1:40" s="12" customFormat="1" ht="14.4" x14ac:dyDescent="0.3">
      <c r="A47" s="9"/>
      <c r="B47" s="9"/>
      <c r="C47" s="9"/>
      <c r="D47" s="136" t="s">
        <v>51</v>
      </c>
      <c r="E47" s="9"/>
      <c r="F47" s="135"/>
      <c r="G47" s="9"/>
      <c r="H47" s="167"/>
      <c r="I47" s="167"/>
      <c r="J47" s="9"/>
      <c r="K47" s="95" t="str">
        <f>IF(AND(NOT(F47=""),NOT(H47="")),F47-H47,"")</f>
        <v/>
      </c>
      <c r="L47" s="9"/>
      <c r="M47" s="114" t="str">
        <f>IF(K47="","",H47/F47)</f>
        <v/>
      </c>
      <c r="N47" s="9"/>
      <c r="O47" s="1"/>
      <c r="P47" s="9"/>
      <c r="Q47" s="9"/>
      <c r="R47" s="119"/>
      <c r="S47" s="119"/>
      <c r="T47" s="100"/>
      <c r="U47" s="100"/>
      <c r="V47" s="100"/>
      <c r="W47" s="100"/>
      <c r="X47" s="100"/>
      <c r="Y47" s="100"/>
      <c r="Z47" s="100"/>
      <c r="AA47" s="100"/>
      <c r="AB47" s="126"/>
      <c r="AC47" s="126"/>
      <c r="AD47" s="126"/>
      <c r="AE47" s="126"/>
      <c r="AF47" s="126"/>
      <c r="AG47" s="126"/>
      <c r="AH47" s="126"/>
      <c r="AI47" s="100"/>
      <c r="AJ47" s="100"/>
      <c r="AK47" s="100"/>
      <c r="AL47" s="100"/>
      <c r="AM47" s="100"/>
      <c r="AN47" s="100"/>
    </row>
    <row r="48" spans="1:40" ht="7.5" customHeight="1" x14ac:dyDescent="0.3">
      <c r="A48" s="1"/>
      <c r="B48" s="1"/>
      <c r="C48" s="1"/>
      <c r="D48" s="1"/>
      <c r="E48" s="1"/>
      <c r="F48" s="1"/>
      <c r="G48" s="1"/>
      <c r="H48" s="171"/>
      <c r="I48" s="171"/>
      <c r="J48" s="1"/>
      <c r="K48" s="1"/>
      <c r="L48" s="1"/>
      <c r="M48" s="1"/>
      <c r="N48" s="1"/>
      <c r="O48" s="1"/>
      <c r="P48" s="1"/>
      <c r="Q48" s="1"/>
      <c r="S48" s="120"/>
      <c r="AB48" s="124"/>
      <c r="AC48" s="124"/>
      <c r="AD48" s="124"/>
      <c r="AE48" s="124"/>
      <c r="AF48" s="124"/>
      <c r="AG48" s="124"/>
      <c r="AH48" s="124"/>
      <c r="AI48" s="98"/>
      <c r="AJ48" s="98"/>
      <c r="AK48" s="98"/>
      <c r="AL48" s="98"/>
      <c r="AM48" s="98"/>
      <c r="AN48" s="98"/>
    </row>
    <row r="49" spans="1:40" s="12" customFormat="1" ht="14.4" x14ac:dyDescent="0.3">
      <c r="A49" s="9"/>
      <c r="B49" s="9"/>
      <c r="C49" s="9"/>
      <c r="D49" s="136" t="s">
        <v>52</v>
      </c>
      <c r="E49" s="9"/>
      <c r="F49" s="135"/>
      <c r="G49" s="9"/>
      <c r="H49" s="167"/>
      <c r="I49" s="167"/>
      <c r="J49" s="9"/>
      <c r="K49" s="95" t="str">
        <f>IF(AND(NOT(F49=""),NOT(H49="")),F49-H49,"")</f>
        <v/>
      </c>
      <c r="L49" s="9"/>
      <c r="M49" s="114" t="str">
        <f>IF(K49="","",H49/F49)</f>
        <v/>
      </c>
      <c r="N49" s="9"/>
      <c r="O49" s="1"/>
      <c r="P49" s="9"/>
      <c r="Q49" s="9"/>
      <c r="R49" s="119"/>
      <c r="S49" s="119"/>
      <c r="T49" s="100"/>
      <c r="U49" s="100"/>
      <c r="V49" s="100"/>
      <c r="W49" s="100"/>
      <c r="X49" s="100"/>
      <c r="Y49" s="100"/>
      <c r="Z49" s="100"/>
      <c r="AA49" s="100"/>
      <c r="AB49" s="126"/>
      <c r="AC49" s="126"/>
      <c r="AD49" s="126"/>
      <c r="AE49" s="126"/>
      <c r="AF49" s="126"/>
      <c r="AG49" s="126"/>
      <c r="AH49" s="126"/>
      <c r="AI49" s="100"/>
      <c r="AJ49" s="100"/>
      <c r="AK49" s="100"/>
      <c r="AL49" s="100"/>
      <c r="AM49" s="100"/>
      <c r="AN49" s="100"/>
    </row>
    <row r="50" spans="1:40" ht="7.5" customHeight="1" x14ac:dyDescent="0.3">
      <c r="A50" s="1"/>
      <c r="B50" s="1"/>
      <c r="C50" s="1"/>
      <c r="D50" s="1"/>
      <c r="E50" s="1"/>
      <c r="F50" s="1"/>
      <c r="G50" s="1"/>
      <c r="H50" s="171"/>
      <c r="I50" s="171"/>
      <c r="J50" s="1"/>
      <c r="K50" s="1"/>
      <c r="L50" s="1"/>
      <c r="M50" s="1"/>
      <c r="N50" s="1"/>
      <c r="O50" s="1"/>
      <c r="P50" s="1"/>
      <c r="Q50" s="1"/>
      <c r="S50" s="120"/>
      <c r="AB50" s="124"/>
      <c r="AC50" s="124"/>
      <c r="AD50" s="124"/>
      <c r="AE50" s="124"/>
      <c r="AF50" s="124"/>
      <c r="AG50" s="124"/>
      <c r="AH50" s="124"/>
      <c r="AI50" s="98"/>
      <c r="AJ50" s="98"/>
      <c r="AK50" s="98"/>
      <c r="AL50" s="98"/>
      <c r="AM50" s="98"/>
      <c r="AN50" s="98"/>
    </row>
    <row r="51" spans="1:40" s="12" customFormat="1" ht="14.4" x14ac:dyDescent="0.3">
      <c r="A51" s="9"/>
      <c r="B51" s="9"/>
      <c r="C51" s="9"/>
      <c r="D51" s="133" t="s">
        <v>53</v>
      </c>
      <c r="E51" s="9"/>
      <c r="F51" s="135"/>
      <c r="G51" s="9"/>
      <c r="H51" s="167"/>
      <c r="I51" s="167"/>
      <c r="J51" s="9"/>
      <c r="K51" s="95"/>
      <c r="L51" s="9"/>
      <c r="M51" s="114"/>
      <c r="N51" s="9"/>
      <c r="O51" s="1"/>
      <c r="P51" s="9"/>
      <c r="Q51" s="9"/>
      <c r="R51" s="119"/>
      <c r="S51" s="119"/>
      <c r="T51" s="100"/>
      <c r="U51" s="100"/>
      <c r="V51" s="100"/>
      <c r="W51" s="100"/>
      <c r="X51" s="100"/>
      <c r="Y51" s="100"/>
      <c r="Z51" s="100"/>
      <c r="AA51" s="100"/>
      <c r="AB51" s="126"/>
      <c r="AC51" s="126"/>
      <c r="AD51" s="126"/>
      <c r="AE51" s="126"/>
      <c r="AF51" s="126"/>
      <c r="AG51" s="126"/>
      <c r="AH51" s="126"/>
      <c r="AI51" s="100"/>
      <c r="AJ51" s="100"/>
      <c r="AK51" s="100"/>
      <c r="AL51" s="100"/>
      <c r="AM51" s="100"/>
      <c r="AN51" s="100"/>
    </row>
    <row r="52" spans="1:40" ht="7.5" customHeight="1" x14ac:dyDescent="0.3">
      <c r="A52" s="1"/>
      <c r="B52" s="1"/>
      <c r="C52" s="1"/>
      <c r="D52" s="1"/>
      <c r="E52" s="1"/>
      <c r="F52" s="1"/>
      <c r="G52" s="1"/>
      <c r="H52" s="171"/>
      <c r="I52" s="171"/>
      <c r="J52" s="1"/>
      <c r="K52" s="1"/>
      <c r="L52" s="1"/>
      <c r="M52" s="1"/>
      <c r="N52" s="1"/>
      <c r="O52" s="1"/>
      <c r="P52" s="1"/>
      <c r="Q52" s="1"/>
      <c r="AB52" s="124"/>
      <c r="AC52" s="124"/>
      <c r="AD52" s="124"/>
      <c r="AE52" s="124"/>
      <c r="AF52" s="124"/>
      <c r="AG52" s="124"/>
      <c r="AH52" s="124"/>
      <c r="AI52" s="98"/>
      <c r="AJ52" s="98"/>
      <c r="AK52" s="98"/>
      <c r="AL52" s="98"/>
      <c r="AM52" s="98"/>
      <c r="AN52" s="98"/>
    </row>
    <row r="53" spans="1:40" s="15" customFormat="1" ht="23.4" x14ac:dyDescent="0.45">
      <c r="A53" s="10"/>
      <c r="B53" s="10"/>
      <c r="C53" s="10"/>
      <c r="D53" s="40" t="s">
        <v>47</v>
      </c>
      <c r="E53" s="10"/>
      <c r="F53" s="96" t="str">
        <f>IF(OR(NOT(F43=""),NOT(F45=""),NOT(F47=""),NOT(F49=""),NOT(F51="")),SUM(F42:F52),"")</f>
        <v/>
      </c>
      <c r="G53" s="10"/>
      <c r="H53" s="170" t="str">
        <f>IF(OR(NOT(H43=""),NOT(H45=""),NOT(H47=""),NOT(H49=""),NOT(H51="")),SUM(H42:H52),"")</f>
        <v/>
      </c>
      <c r="I53" s="170"/>
      <c r="J53" s="10"/>
      <c r="K53" s="95" t="str">
        <f>IF(AND(NOT(F53=""),NOT(H53="")),F53-H53,"")</f>
        <v/>
      </c>
      <c r="L53" s="10"/>
      <c r="M53" s="114" t="str">
        <f>IF(K53="","",H53/F53)</f>
        <v/>
      </c>
      <c r="N53" s="10"/>
      <c r="O53" s="10"/>
      <c r="P53" s="10"/>
      <c r="Q53" s="10"/>
      <c r="R53" s="129"/>
      <c r="S53" s="101"/>
      <c r="T53" s="101"/>
      <c r="U53" s="101"/>
      <c r="V53" s="101"/>
      <c r="W53" s="101"/>
      <c r="X53" s="101"/>
      <c r="Y53" s="101"/>
      <c r="Z53" s="101"/>
      <c r="AA53" s="101"/>
      <c r="AB53" s="127"/>
      <c r="AC53" s="127"/>
      <c r="AD53" s="127"/>
      <c r="AE53" s="127"/>
      <c r="AF53" s="127"/>
      <c r="AG53" s="127"/>
      <c r="AH53" s="127"/>
      <c r="AI53" s="101"/>
      <c r="AJ53" s="101"/>
      <c r="AK53" s="101"/>
      <c r="AL53" s="101"/>
      <c r="AM53" s="101"/>
      <c r="AN53" s="101"/>
    </row>
    <row r="54" spans="1:40" ht="7.5" customHeight="1" x14ac:dyDescent="0.3">
      <c r="A54" s="1"/>
      <c r="B54" s="1"/>
      <c r="C54" s="1"/>
      <c r="D54" s="1"/>
      <c r="E54" s="1"/>
      <c r="F54" s="1"/>
      <c r="G54" s="1"/>
      <c r="H54" s="1"/>
      <c r="I54" s="1"/>
      <c r="J54" s="1"/>
      <c r="K54" s="1"/>
      <c r="L54" s="1"/>
      <c r="M54" s="1"/>
      <c r="N54" s="1"/>
      <c r="O54" s="1"/>
      <c r="P54" s="1"/>
      <c r="Q54" s="1"/>
      <c r="AB54" s="124"/>
      <c r="AC54" s="124"/>
      <c r="AD54" s="124"/>
      <c r="AE54" s="124"/>
      <c r="AF54" s="124"/>
      <c r="AG54" s="124"/>
      <c r="AH54" s="124"/>
      <c r="AI54" s="98"/>
      <c r="AJ54" s="98"/>
      <c r="AK54" s="98"/>
      <c r="AL54" s="98"/>
      <c r="AM54" s="98"/>
      <c r="AN54" s="98"/>
    </row>
    <row r="55" spans="1:40" ht="23.4" x14ac:dyDescent="0.3">
      <c r="A55" s="1"/>
      <c r="B55" s="1"/>
      <c r="C55" s="1"/>
      <c r="D55" s="37"/>
      <c r="E55" s="33"/>
      <c r="F55" s="169" t="s">
        <v>74</v>
      </c>
      <c r="G55" s="169"/>
      <c r="H55" s="169"/>
      <c r="I55" s="169"/>
      <c r="J55" s="169"/>
      <c r="K55" s="169"/>
      <c r="L55" s="33"/>
      <c r="M55" s="97" t="str">
        <f>IF(M53="","",IF(F28*2*(_xlfn.NORM.S.INV(1-((1-F14)/2))^2)*M53*(1-M53)*(1/(M53*F12)^2)&lt;F53,"YES","NO"))</f>
        <v/>
      </c>
      <c r="N55" s="33"/>
      <c r="O55" s="46" t="s">
        <v>9</v>
      </c>
      <c r="P55" s="33"/>
      <c r="Q55" s="1"/>
      <c r="AB55" s="124"/>
      <c r="AC55" s="124"/>
      <c r="AD55" s="124"/>
      <c r="AE55" s="124"/>
      <c r="AF55" s="124"/>
      <c r="AG55" s="124"/>
      <c r="AH55" s="124"/>
      <c r="AI55" s="98"/>
      <c r="AJ55" s="98"/>
      <c r="AK55" s="98"/>
      <c r="AL55" s="98"/>
      <c r="AM55" s="98"/>
      <c r="AN55" s="98"/>
    </row>
    <row r="56" spans="1:40" ht="24" customHeight="1" x14ac:dyDescent="0.3">
      <c r="A56" s="1"/>
      <c r="B56" s="1"/>
      <c r="C56" s="1"/>
      <c r="D56" s="13"/>
      <c r="E56" s="1"/>
      <c r="F56" s="13"/>
      <c r="G56" s="13"/>
      <c r="H56" s="13"/>
      <c r="I56" s="13"/>
      <c r="J56" s="13"/>
      <c r="K56" s="13"/>
      <c r="L56" s="13"/>
      <c r="M56" s="13"/>
      <c r="N56" s="13"/>
      <c r="O56" s="13"/>
      <c r="P56" s="13"/>
      <c r="Q56" s="1"/>
      <c r="AB56" s="124"/>
      <c r="AC56" s="124"/>
      <c r="AD56" s="124"/>
      <c r="AE56" s="124"/>
      <c r="AF56" s="124"/>
      <c r="AG56" s="124"/>
      <c r="AH56" s="124"/>
      <c r="AI56" s="98"/>
      <c r="AJ56" s="98"/>
      <c r="AK56" s="98"/>
      <c r="AL56" s="98"/>
      <c r="AM56" s="98"/>
      <c r="AN56" s="98"/>
    </row>
    <row r="57" spans="1:40" s="18" customFormat="1" ht="31.2" x14ac:dyDescent="0.55000000000000004">
      <c r="A57" s="11"/>
      <c r="B57" s="41">
        <v>4</v>
      </c>
      <c r="C57" s="11"/>
      <c r="D57" s="168" t="s">
        <v>91</v>
      </c>
      <c r="E57" s="168"/>
      <c r="F57" s="168"/>
      <c r="G57" s="168"/>
      <c r="H57" s="168"/>
      <c r="I57" s="168"/>
      <c r="J57" s="168"/>
      <c r="K57" s="168"/>
      <c r="L57" s="168"/>
      <c r="M57" s="168"/>
      <c r="N57" s="11"/>
      <c r="O57" s="11"/>
      <c r="P57" s="11"/>
      <c r="Q57" s="11"/>
      <c r="R57" s="128"/>
      <c r="S57" s="99"/>
      <c r="T57" s="99"/>
      <c r="U57" s="99"/>
      <c r="V57" s="99"/>
      <c r="W57" s="99"/>
      <c r="X57" s="99"/>
      <c r="Y57" s="99"/>
      <c r="Z57" s="99"/>
      <c r="AA57" s="99"/>
      <c r="AB57" s="125"/>
      <c r="AC57" s="125"/>
      <c r="AD57" s="125"/>
      <c r="AE57" s="125"/>
      <c r="AF57" s="125"/>
      <c r="AG57" s="125"/>
      <c r="AH57" s="125"/>
      <c r="AI57" s="99"/>
      <c r="AJ57" s="99"/>
      <c r="AK57" s="99"/>
      <c r="AL57" s="99"/>
      <c r="AM57" s="99"/>
      <c r="AN57" s="99"/>
    </row>
    <row r="58" spans="1:40" ht="7.5" customHeight="1" x14ac:dyDescent="0.3">
      <c r="A58" s="1"/>
      <c r="B58" s="1"/>
      <c r="C58" s="1"/>
      <c r="D58" s="1"/>
      <c r="E58" s="1"/>
      <c r="F58" s="13"/>
      <c r="G58" s="13"/>
      <c r="H58" s="13"/>
      <c r="I58" s="13"/>
      <c r="J58" s="13"/>
      <c r="K58" s="13"/>
      <c r="L58" s="13"/>
      <c r="M58" s="13"/>
      <c r="N58" s="13"/>
      <c r="O58" s="13"/>
      <c r="P58" s="13"/>
      <c r="Q58" s="1"/>
      <c r="AB58" s="124"/>
      <c r="AC58" s="124"/>
      <c r="AD58" s="124"/>
      <c r="AE58" s="124"/>
      <c r="AF58" s="124"/>
      <c r="AG58" s="124"/>
      <c r="AH58" s="124"/>
      <c r="AI58" s="98"/>
      <c r="AJ58" s="98"/>
      <c r="AK58" s="98"/>
      <c r="AL58" s="98"/>
      <c r="AM58" s="98"/>
      <c r="AN58" s="98"/>
    </row>
    <row r="59" spans="1:40" ht="30.6" customHeight="1" x14ac:dyDescent="0.3">
      <c r="A59" s="1"/>
      <c r="B59" s="1"/>
      <c r="C59" s="1"/>
      <c r="D59" s="21" t="s">
        <v>54</v>
      </c>
      <c r="E59" s="33"/>
      <c r="F59" s="44" t="s">
        <v>55</v>
      </c>
      <c r="G59" s="33"/>
      <c r="H59" s="146" t="s">
        <v>2</v>
      </c>
      <c r="I59" s="146"/>
      <c r="J59" s="33"/>
      <c r="K59" s="90" t="s">
        <v>78</v>
      </c>
      <c r="L59" s="33"/>
      <c r="M59" s="44" t="s">
        <v>56</v>
      </c>
      <c r="N59" s="33"/>
      <c r="O59" s="33"/>
      <c r="P59" s="33"/>
      <c r="Q59" s="1"/>
      <c r="T59" s="98" t="s">
        <v>94</v>
      </c>
      <c r="AB59" s="124"/>
      <c r="AC59" s="124"/>
      <c r="AD59" s="124"/>
      <c r="AE59" s="124"/>
      <c r="AF59" s="124"/>
      <c r="AG59" s="124"/>
      <c r="AH59" s="124"/>
      <c r="AI59" s="98"/>
      <c r="AJ59" s="98"/>
      <c r="AK59" s="98"/>
      <c r="AL59" s="98"/>
      <c r="AM59" s="98"/>
      <c r="AN59" s="98"/>
    </row>
    <row r="60" spans="1:40" ht="11.4" customHeight="1" x14ac:dyDescent="0.3">
      <c r="A60" s="1"/>
      <c r="B60" s="1"/>
      <c r="C60" s="1"/>
      <c r="D60" s="23"/>
      <c r="E60" s="23"/>
      <c r="F60" s="33"/>
      <c r="G60" s="33"/>
      <c r="H60" s="33"/>
      <c r="I60" s="33"/>
      <c r="J60" s="33"/>
      <c r="K60" s="33"/>
      <c r="L60" s="33"/>
      <c r="M60" s="33"/>
      <c r="N60" s="33"/>
      <c r="O60" s="33"/>
      <c r="P60" s="33"/>
      <c r="Q60" s="1"/>
      <c r="T60" s="98" t="s">
        <v>95</v>
      </c>
      <c r="AB60" s="124"/>
      <c r="AC60" s="124"/>
      <c r="AD60" s="124"/>
      <c r="AE60" s="124"/>
      <c r="AF60" s="124"/>
      <c r="AG60" s="124"/>
      <c r="AH60" s="124"/>
      <c r="AI60" s="98"/>
      <c r="AJ60" s="98"/>
      <c r="AK60" s="98"/>
      <c r="AL60" s="98"/>
      <c r="AM60" s="98"/>
      <c r="AN60" s="98"/>
    </row>
    <row r="61" spans="1:40" ht="14.4" x14ac:dyDescent="0.3">
      <c r="A61" s="1"/>
      <c r="B61" s="1"/>
      <c r="C61" s="1"/>
      <c r="D61" s="133" t="s">
        <v>94</v>
      </c>
      <c r="E61" s="33"/>
      <c r="F61" s="95" t="str">
        <f>IF($D61="Baseline Treatment [select from dropdown menu]","",INDEX(F$42:F$52,MATCH($D61,$D$42:$D$52,0)))</f>
        <v/>
      </c>
      <c r="G61" s="33"/>
      <c r="H61" s="173" t="str">
        <f>IF(F61="","",IF(F63="","",F61/F$65))</f>
        <v/>
      </c>
      <c r="I61" s="173"/>
      <c r="J61" s="33"/>
      <c r="K61" s="95" t="str">
        <f>IF($D61="Baseline Treatment [select from dropdown menu]","",INDEX(H$42:H$52,MATCH($D61,$D$42:$D$52,0)))</f>
        <v/>
      </c>
      <c r="L61" s="33"/>
      <c r="M61" s="114" t="str">
        <f>IF(F61="","",K61/$F61)</f>
        <v/>
      </c>
      <c r="N61" s="35"/>
      <c r="O61" s="45" t="s">
        <v>9</v>
      </c>
      <c r="P61" s="33"/>
      <c r="Q61" s="1"/>
      <c r="T61" s="98" t="str">
        <f>D43</f>
        <v>Control - [enter the control description here]</v>
      </c>
      <c r="AB61" s="124"/>
      <c r="AC61" s="124"/>
      <c r="AD61" s="124"/>
      <c r="AE61" s="124"/>
      <c r="AF61" s="124"/>
      <c r="AG61" s="124"/>
      <c r="AH61" s="124"/>
      <c r="AI61" s="98"/>
      <c r="AJ61" s="98"/>
      <c r="AK61" s="98"/>
      <c r="AL61" s="98"/>
      <c r="AM61" s="98"/>
      <c r="AN61" s="98"/>
    </row>
    <row r="62" spans="1:40" ht="7.5" customHeight="1" x14ac:dyDescent="0.3">
      <c r="A62" s="1"/>
      <c r="B62" s="1"/>
      <c r="C62" s="1"/>
      <c r="D62" s="23"/>
      <c r="E62" s="23"/>
      <c r="F62" s="33"/>
      <c r="G62" s="33"/>
      <c r="H62" s="33"/>
      <c r="I62" s="33"/>
      <c r="J62" s="33"/>
      <c r="K62" s="33"/>
      <c r="L62" s="33"/>
      <c r="M62" s="33"/>
      <c r="N62" s="33"/>
      <c r="O62" s="33"/>
      <c r="P62" s="33"/>
      <c r="Q62" s="1"/>
      <c r="T62" s="98" t="str">
        <f>D45</f>
        <v>Treatment 1 - [enter the treatment description here]</v>
      </c>
      <c r="AB62" s="124"/>
      <c r="AC62" s="124"/>
      <c r="AD62" s="124"/>
      <c r="AE62" s="124"/>
      <c r="AF62" s="124"/>
      <c r="AG62" s="124"/>
      <c r="AH62" s="124"/>
      <c r="AI62" s="98"/>
      <c r="AJ62" s="98"/>
      <c r="AK62" s="98"/>
      <c r="AL62" s="98"/>
      <c r="AM62" s="98"/>
      <c r="AN62" s="98"/>
    </row>
    <row r="63" spans="1:40" ht="14.4" x14ac:dyDescent="0.3">
      <c r="A63" s="1"/>
      <c r="B63" s="1"/>
      <c r="C63" s="1"/>
      <c r="D63" s="133" t="s">
        <v>95</v>
      </c>
      <c r="E63" s="33"/>
      <c r="F63" s="95" t="str">
        <f>IF($D63="Comparative Treatment [select from dropdown menu]","",INDEX(F$42:F$52,MATCH($D63,$D$42:$D$52,0)))</f>
        <v/>
      </c>
      <c r="G63" s="33"/>
      <c r="H63" s="173" t="str">
        <f>IF(F63="","",IF(F61="","",F63/F$65))</f>
        <v/>
      </c>
      <c r="I63" s="173"/>
      <c r="J63" s="33"/>
      <c r="K63" s="95" t="str">
        <f>IF($D63="Comparative Treatment [select from dropdown menu]","",INDEX(H$42:H$52,MATCH($D63,$D$42:$D$52,0)))</f>
        <v/>
      </c>
      <c r="L63" s="33"/>
      <c r="M63" s="114" t="str">
        <f>IF(F63="","",K63/$F63)</f>
        <v/>
      </c>
      <c r="N63" s="35"/>
      <c r="O63" s="33"/>
      <c r="P63" s="33"/>
      <c r="Q63" s="1"/>
      <c r="T63" s="98" t="str">
        <f>D47</f>
        <v>Treatment 2 - [enter the treatment description here]</v>
      </c>
      <c r="AB63" s="124"/>
      <c r="AC63" s="124"/>
      <c r="AD63" s="124"/>
      <c r="AE63" s="124"/>
      <c r="AF63" s="124"/>
      <c r="AG63" s="124"/>
      <c r="AH63" s="124"/>
      <c r="AI63" s="98"/>
      <c r="AJ63" s="98"/>
      <c r="AK63" s="98"/>
      <c r="AL63" s="98"/>
      <c r="AM63" s="98"/>
      <c r="AN63" s="98"/>
    </row>
    <row r="64" spans="1:40" ht="7.5" customHeight="1" x14ac:dyDescent="0.3">
      <c r="A64" s="1"/>
      <c r="B64" s="1"/>
      <c r="C64" s="1"/>
      <c r="D64" s="23"/>
      <c r="E64" s="23"/>
      <c r="F64" s="33"/>
      <c r="G64" s="33"/>
      <c r="H64" s="33"/>
      <c r="I64" s="33"/>
      <c r="J64" s="33"/>
      <c r="K64" s="33"/>
      <c r="L64" s="33"/>
      <c r="M64" s="33"/>
      <c r="N64" s="33"/>
      <c r="O64" s="33"/>
      <c r="P64" s="33"/>
      <c r="Q64" s="1"/>
      <c r="T64" s="100" t="str">
        <f>D49</f>
        <v>Treatment 3 - [enter the treatment description here]</v>
      </c>
      <c r="AB64" s="124"/>
      <c r="AC64" s="124"/>
      <c r="AD64" s="124"/>
      <c r="AE64" s="124"/>
      <c r="AF64" s="124"/>
      <c r="AG64" s="124"/>
      <c r="AH64" s="124"/>
      <c r="AI64" s="98"/>
      <c r="AJ64" s="98"/>
      <c r="AK64" s="98"/>
      <c r="AL64" s="98"/>
      <c r="AM64" s="98"/>
      <c r="AN64" s="98"/>
    </row>
    <row r="65" spans="1:40" ht="23.4" x14ac:dyDescent="0.3">
      <c r="A65" s="1"/>
      <c r="B65" s="1"/>
      <c r="C65" s="1"/>
      <c r="D65" s="39" t="s">
        <v>47</v>
      </c>
      <c r="E65" s="33"/>
      <c r="F65" s="110" t="str">
        <f>IF(F61="","",IF(F63="","",SUM(F60:F64)))</f>
        <v/>
      </c>
      <c r="G65" s="111"/>
      <c r="H65" s="172" t="str">
        <f>IF(H61="","",IF(H63="","",SUM(H60:H64)))</f>
        <v/>
      </c>
      <c r="I65" s="172"/>
      <c r="J65" s="111"/>
      <c r="K65" s="110" t="str">
        <f>IF(K61="","",IF(K63="","",SUM(K60:K64)))</f>
        <v/>
      </c>
      <c r="L65" s="33"/>
      <c r="M65" s="115" t="str">
        <f>IF(M61="","",IF(M63="","",K65/F65))</f>
        <v/>
      </c>
      <c r="N65" s="33"/>
      <c r="O65" s="33"/>
      <c r="P65" s="33"/>
      <c r="Q65" s="1"/>
      <c r="T65" s="100" t="str">
        <f>D51</f>
        <v>Treatment 4 - [enter the treatment description here]</v>
      </c>
      <c r="AB65" s="124"/>
      <c r="AC65" s="124"/>
      <c r="AD65" s="124"/>
      <c r="AE65" s="124"/>
      <c r="AF65" s="124"/>
      <c r="AG65" s="124"/>
      <c r="AH65" s="124"/>
      <c r="AI65" s="98"/>
      <c r="AJ65" s="98"/>
      <c r="AK65" s="98"/>
      <c r="AL65" s="98"/>
      <c r="AM65" s="98"/>
      <c r="AN65" s="98"/>
    </row>
    <row r="66" spans="1:40" ht="7.5" customHeight="1" x14ac:dyDescent="0.3">
      <c r="A66" s="1"/>
      <c r="B66" s="1"/>
      <c r="C66" s="1"/>
      <c r="D66" s="23"/>
      <c r="E66" s="23"/>
      <c r="F66" s="33"/>
      <c r="G66" s="33"/>
      <c r="H66" s="33"/>
      <c r="I66" s="33"/>
      <c r="J66" s="33"/>
      <c r="K66" s="33"/>
      <c r="L66" s="33"/>
      <c r="M66" s="33"/>
      <c r="N66" s="33"/>
      <c r="O66" s="33"/>
      <c r="P66" s="33"/>
      <c r="Q66" s="1"/>
      <c r="AB66" s="124"/>
      <c r="AC66" s="124"/>
      <c r="AD66" s="124"/>
      <c r="AE66" s="124"/>
      <c r="AF66" s="124"/>
      <c r="AG66" s="124"/>
      <c r="AH66" s="124"/>
      <c r="AI66" s="98"/>
      <c r="AJ66" s="98"/>
      <c r="AK66" s="98"/>
      <c r="AL66" s="98"/>
      <c r="AM66" s="98"/>
      <c r="AN66" s="98"/>
    </row>
    <row r="67" spans="1:40" ht="23.4" x14ac:dyDescent="0.3">
      <c r="A67" s="1"/>
      <c r="B67" s="1"/>
      <c r="C67" s="1"/>
      <c r="D67" s="23"/>
      <c r="E67" s="33"/>
      <c r="F67" s="169" t="s">
        <v>57</v>
      </c>
      <c r="G67" s="169"/>
      <c r="H67" s="169"/>
      <c r="I67" s="169"/>
      <c r="J67" s="169"/>
      <c r="K67" s="169"/>
      <c r="L67" s="33"/>
      <c r="M67" s="139" t="str">
        <f>IF(M65="","",ABS(M63-M61))</f>
        <v/>
      </c>
      <c r="N67" s="33"/>
      <c r="O67" s="33"/>
      <c r="P67" s="33"/>
      <c r="Q67" s="1"/>
      <c r="S67" s="100"/>
      <c r="AB67" s="124"/>
      <c r="AC67" s="124"/>
      <c r="AD67" s="124"/>
      <c r="AE67" s="124"/>
      <c r="AF67" s="124"/>
      <c r="AG67" s="124"/>
      <c r="AH67" s="124"/>
      <c r="AI67" s="98"/>
      <c r="AJ67" s="98"/>
      <c r="AK67" s="98"/>
      <c r="AL67" s="98"/>
      <c r="AM67" s="98"/>
      <c r="AN67" s="98"/>
    </row>
    <row r="68" spans="1:40" ht="7.5" customHeight="1" x14ac:dyDescent="0.3">
      <c r="A68" s="1"/>
      <c r="B68" s="1"/>
      <c r="C68" s="1"/>
      <c r="D68" s="23"/>
      <c r="E68" s="23"/>
      <c r="F68" s="23"/>
      <c r="G68" s="33"/>
      <c r="H68" s="33"/>
      <c r="I68" s="33"/>
      <c r="J68" s="33"/>
      <c r="K68" s="33"/>
      <c r="L68" s="33"/>
      <c r="M68" s="33"/>
      <c r="N68" s="33"/>
      <c r="O68" s="33"/>
      <c r="P68" s="33"/>
      <c r="Q68" s="1"/>
      <c r="AB68" s="124"/>
      <c r="AC68" s="124"/>
      <c r="AD68" s="124"/>
      <c r="AE68" s="124"/>
      <c r="AF68" s="124"/>
      <c r="AG68" s="124"/>
      <c r="AH68" s="124"/>
      <c r="AI68" s="98"/>
      <c r="AJ68" s="98"/>
      <c r="AK68" s="98"/>
      <c r="AL68" s="98"/>
      <c r="AM68" s="98"/>
      <c r="AN68" s="98"/>
    </row>
    <row r="69" spans="1:40" s="15" customFormat="1" ht="23.4" x14ac:dyDescent="0.45">
      <c r="A69" s="10"/>
      <c r="B69" s="10"/>
      <c r="C69" s="10"/>
      <c r="D69" s="31"/>
      <c r="E69" s="86"/>
      <c r="F69" s="169" t="s">
        <v>72</v>
      </c>
      <c r="G69" s="169"/>
      <c r="H69" s="169"/>
      <c r="I69" s="169"/>
      <c r="J69" s="169"/>
      <c r="K69" s="169"/>
      <c r="L69" s="86"/>
      <c r="M69" s="115" t="str">
        <f>IF(M65="","",(M63-M61)/M61)</f>
        <v/>
      </c>
      <c r="N69" s="86"/>
      <c r="O69" s="46" t="s">
        <v>9</v>
      </c>
      <c r="P69" s="86"/>
      <c r="Q69" s="10"/>
      <c r="R69" s="129"/>
      <c r="S69" s="101"/>
      <c r="T69" s="101"/>
      <c r="U69" s="101"/>
      <c r="V69" s="101"/>
      <c r="W69" s="101"/>
      <c r="X69" s="101"/>
      <c r="Y69" s="101"/>
      <c r="Z69" s="101"/>
      <c r="AA69" s="101"/>
      <c r="AB69" s="127"/>
      <c r="AC69" s="127"/>
      <c r="AD69" s="127"/>
      <c r="AE69" s="127"/>
      <c r="AF69" s="127"/>
      <c r="AG69" s="127"/>
      <c r="AH69" s="127"/>
      <c r="AI69" s="101"/>
      <c r="AJ69" s="101"/>
      <c r="AK69" s="101"/>
      <c r="AL69" s="101"/>
      <c r="AM69" s="101"/>
      <c r="AN69" s="101"/>
    </row>
    <row r="70" spans="1:40" ht="7.5" customHeight="1" x14ac:dyDescent="0.3">
      <c r="A70" s="1"/>
      <c r="B70" s="1"/>
      <c r="C70" s="1"/>
      <c r="D70" s="23"/>
      <c r="E70" s="23"/>
      <c r="F70" s="23"/>
      <c r="G70" s="33"/>
      <c r="H70" s="33"/>
      <c r="I70" s="33"/>
      <c r="J70" s="33"/>
      <c r="K70" s="33"/>
      <c r="L70" s="33"/>
      <c r="M70" s="33"/>
      <c r="N70" s="33"/>
      <c r="O70" s="33"/>
      <c r="P70" s="33"/>
      <c r="Q70" s="1"/>
      <c r="AB70" s="124"/>
      <c r="AC70" s="124"/>
      <c r="AD70" s="124"/>
      <c r="AE70" s="124"/>
      <c r="AF70" s="124"/>
      <c r="AG70" s="124"/>
      <c r="AH70" s="124"/>
      <c r="AI70" s="98"/>
      <c r="AJ70" s="98"/>
      <c r="AK70" s="98"/>
      <c r="AL70" s="98"/>
      <c r="AM70" s="98"/>
      <c r="AN70" s="98"/>
    </row>
    <row r="71" spans="1:40" ht="14.4" hidden="1" x14ac:dyDescent="0.3">
      <c r="A71" s="1"/>
      <c r="B71" s="1"/>
      <c r="C71" s="1"/>
      <c r="D71" s="23"/>
      <c r="E71" s="33"/>
      <c r="F71" s="151" t="s">
        <v>58</v>
      </c>
      <c r="G71" s="151"/>
      <c r="H71" s="151"/>
      <c r="I71" s="151"/>
      <c r="J71" s="151"/>
      <c r="K71" s="151"/>
      <c r="L71" s="33"/>
      <c r="M71" s="28" t="e">
        <f>M67/#REF!</f>
        <v>#VALUE!</v>
      </c>
      <c r="N71" s="33"/>
      <c r="O71" s="33"/>
      <c r="P71" s="33"/>
      <c r="Q71" s="1"/>
      <c r="AB71" s="124"/>
      <c r="AC71" s="124"/>
      <c r="AD71" s="124"/>
      <c r="AE71" s="124"/>
      <c r="AF71" s="124"/>
      <c r="AG71" s="124"/>
      <c r="AH71" s="124"/>
      <c r="AI71" s="98"/>
      <c r="AJ71" s="98"/>
      <c r="AK71" s="98"/>
      <c r="AL71" s="98"/>
      <c r="AM71" s="98"/>
      <c r="AN71" s="98"/>
    </row>
    <row r="72" spans="1:40" ht="7.5" hidden="1" customHeight="1" x14ac:dyDescent="0.3">
      <c r="A72" s="1"/>
      <c r="B72" s="1"/>
      <c r="C72" s="1"/>
      <c r="D72" s="23"/>
      <c r="E72" s="23"/>
      <c r="F72" s="33"/>
      <c r="G72" s="33"/>
      <c r="H72" s="33"/>
      <c r="I72" s="33"/>
      <c r="J72" s="33"/>
      <c r="K72" s="33"/>
      <c r="L72" s="33"/>
      <c r="M72" s="33"/>
      <c r="N72" s="33"/>
      <c r="O72" s="33"/>
      <c r="P72" s="33"/>
      <c r="Q72" s="1"/>
      <c r="AB72" s="124"/>
      <c r="AC72" s="124"/>
      <c r="AD72" s="124"/>
      <c r="AE72" s="124"/>
      <c r="AF72" s="124"/>
      <c r="AG72" s="124"/>
      <c r="AH72" s="124"/>
      <c r="AI72" s="98"/>
      <c r="AJ72" s="98"/>
      <c r="AK72" s="98"/>
      <c r="AL72" s="98"/>
      <c r="AM72" s="98"/>
      <c r="AN72" s="98"/>
    </row>
    <row r="73" spans="1:40" ht="14.4" hidden="1" x14ac:dyDescent="0.3">
      <c r="A73" s="1"/>
      <c r="B73" s="1"/>
      <c r="C73" s="1"/>
      <c r="D73" s="33"/>
      <c r="E73" s="33"/>
      <c r="F73" s="151" t="s">
        <v>61</v>
      </c>
      <c r="G73" s="151"/>
      <c r="H73" s="151"/>
      <c r="I73" s="151"/>
      <c r="J73" s="151"/>
      <c r="K73" s="151"/>
      <c r="L73" s="33"/>
      <c r="M73" s="34" t="e">
        <f>SQRT(((M61*(1-M61)/F61)) + (M63*(1-M63)/F63))</f>
        <v>#VALUE!</v>
      </c>
      <c r="N73" s="33"/>
      <c r="O73" s="36" t="s">
        <v>60</v>
      </c>
      <c r="P73" s="33"/>
      <c r="Q73" s="1"/>
      <c r="AB73" s="124"/>
      <c r="AC73" s="124"/>
      <c r="AD73" s="124"/>
      <c r="AE73" s="124"/>
      <c r="AF73" s="124"/>
      <c r="AG73" s="124"/>
      <c r="AH73" s="124"/>
      <c r="AI73" s="98"/>
      <c r="AJ73" s="98"/>
      <c r="AK73" s="98"/>
      <c r="AL73" s="98"/>
      <c r="AM73" s="98"/>
      <c r="AN73" s="98"/>
    </row>
    <row r="74" spans="1:40" ht="7.5" hidden="1" customHeight="1" x14ac:dyDescent="0.3">
      <c r="A74" s="1"/>
      <c r="B74" s="1"/>
      <c r="C74" s="1"/>
      <c r="D74" s="23"/>
      <c r="E74" s="23"/>
      <c r="F74" s="33"/>
      <c r="G74" s="33"/>
      <c r="H74" s="33"/>
      <c r="I74" s="33"/>
      <c r="J74" s="33"/>
      <c r="K74" s="33"/>
      <c r="L74" s="33"/>
      <c r="M74" s="33"/>
      <c r="N74" s="33"/>
      <c r="O74" s="33"/>
      <c r="P74" s="33"/>
      <c r="Q74" s="1"/>
      <c r="AB74" s="124"/>
      <c r="AC74" s="124"/>
      <c r="AD74" s="124"/>
      <c r="AE74" s="124"/>
      <c r="AF74" s="124"/>
      <c r="AG74" s="124"/>
      <c r="AH74" s="124"/>
      <c r="AI74" s="98"/>
      <c r="AJ74" s="98"/>
      <c r="AK74" s="98"/>
      <c r="AL74" s="98"/>
      <c r="AM74" s="98"/>
      <c r="AN74" s="98"/>
    </row>
    <row r="75" spans="1:40" ht="14.4" hidden="1" x14ac:dyDescent="0.3">
      <c r="A75" s="1"/>
      <c r="B75" s="1"/>
      <c r="C75" s="1"/>
      <c r="D75" s="37"/>
      <c r="E75" s="33"/>
      <c r="F75" s="151" t="s">
        <v>59</v>
      </c>
      <c r="G75" s="151"/>
      <c r="H75" s="151"/>
      <c r="I75" s="151"/>
      <c r="J75" s="151"/>
      <c r="K75" s="151"/>
      <c r="L75" s="33"/>
      <c r="M75" s="34" t="e">
        <f>M67/#REF!</f>
        <v>#VALUE!</v>
      </c>
      <c r="N75" s="33"/>
      <c r="O75" s="38" t="s">
        <v>5</v>
      </c>
      <c r="P75" s="33"/>
      <c r="Q75" s="1"/>
      <c r="AB75" s="124"/>
      <c r="AC75" s="124"/>
      <c r="AD75" s="124"/>
      <c r="AE75" s="124"/>
      <c r="AF75" s="124"/>
      <c r="AG75" s="124"/>
      <c r="AH75" s="124"/>
      <c r="AI75" s="98"/>
      <c r="AJ75" s="98"/>
      <c r="AK75" s="98"/>
      <c r="AL75" s="98"/>
      <c r="AM75" s="98"/>
      <c r="AN75" s="98"/>
    </row>
    <row r="76" spans="1:40" ht="7.2" hidden="1" customHeight="1" x14ac:dyDescent="0.3">
      <c r="A76" s="1"/>
      <c r="B76" s="1"/>
      <c r="C76" s="1"/>
      <c r="D76" s="37"/>
      <c r="E76" s="23"/>
      <c r="F76" s="33"/>
      <c r="G76" s="33"/>
      <c r="H76" s="33"/>
      <c r="I76" s="33"/>
      <c r="J76" s="33"/>
      <c r="K76" s="33"/>
      <c r="L76" s="33"/>
      <c r="M76" s="33"/>
      <c r="N76" s="33"/>
      <c r="O76" s="33"/>
      <c r="P76" s="33"/>
      <c r="Q76" s="1"/>
      <c r="AB76" s="124"/>
      <c r="AC76" s="124"/>
      <c r="AD76" s="124"/>
      <c r="AE76" s="124"/>
      <c r="AF76" s="124"/>
      <c r="AG76" s="124"/>
      <c r="AH76" s="124"/>
      <c r="AI76" s="98"/>
      <c r="AJ76" s="98"/>
      <c r="AK76" s="98"/>
      <c r="AL76" s="98"/>
      <c r="AM76" s="98"/>
      <c r="AN76" s="98"/>
    </row>
    <row r="77" spans="1:40" s="15" customFormat="1" ht="23.4" x14ac:dyDescent="0.45">
      <c r="A77" s="10"/>
      <c r="B77" s="10"/>
      <c r="C77" s="10"/>
      <c r="D77" s="20"/>
      <c r="E77" s="10"/>
      <c r="F77" s="174" t="s">
        <v>66</v>
      </c>
      <c r="G77" s="174"/>
      <c r="H77" s="174"/>
      <c r="I77" s="174"/>
      <c r="J77" s="174"/>
      <c r="K77" s="174"/>
      <c r="L77" s="20"/>
      <c r="M77" s="115" t="str">
        <f>IF(M69="","",IF(AND(_xlfn.NORM.S.DIST(ABS(M61-M63)/SQRT(M65*(1-M65)*((1/F61)+(1/F63))),TRUE)&gt;0.999,_xlfn.NORM.S.DIST(ABS(M61-M63)/SQRT(M65*(1-M65)*((1/F61)+(1/F63))),TRUE)&lt;=1), "99.9%", _xlfn.NORM.S.DIST(ABS(M61-M63)/SQRT(M65*(1-M65)*((1/F61)+(1/F63))),TRUE)))</f>
        <v/>
      </c>
      <c r="N77" s="20"/>
      <c r="O77" s="46" t="s">
        <v>9</v>
      </c>
      <c r="P77" s="20"/>
      <c r="Q77" s="10"/>
      <c r="R77" s="129"/>
      <c r="S77" s="101"/>
      <c r="T77" s="101"/>
      <c r="U77" s="98"/>
      <c r="V77" s="101"/>
      <c r="W77" s="101"/>
      <c r="X77" s="101"/>
      <c r="Y77" s="101"/>
      <c r="Z77" s="101"/>
      <c r="AA77" s="101"/>
      <c r="AB77" s="127"/>
      <c r="AC77" s="127"/>
      <c r="AD77" s="127"/>
      <c r="AE77" s="127"/>
      <c r="AF77" s="127"/>
      <c r="AG77" s="127"/>
      <c r="AH77" s="127"/>
      <c r="AI77" s="101"/>
      <c r="AJ77" s="101"/>
      <c r="AK77" s="101"/>
      <c r="AL77" s="101"/>
      <c r="AM77" s="101"/>
      <c r="AN77" s="101"/>
    </row>
    <row r="78" spans="1:40" ht="7.5" customHeight="1" x14ac:dyDescent="0.3">
      <c r="A78" s="1"/>
      <c r="B78" s="1"/>
      <c r="C78" s="1"/>
      <c r="D78" s="37"/>
      <c r="E78" s="23"/>
      <c r="F78" s="33"/>
      <c r="G78" s="33"/>
      <c r="H78" s="33"/>
      <c r="I78" s="33"/>
      <c r="J78" s="33"/>
      <c r="K78" s="33"/>
      <c r="L78" s="33"/>
      <c r="M78" s="33"/>
      <c r="N78" s="33"/>
      <c r="O78" s="33"/>
      <c r="P78" s="33"/>
      <c r="Q78" s="1"/>
      <c r="U78" s="121"/>
      <c r="AB78" s="124"/>
      <c r="AC78" s="124"/>
      <c r="AD78" s="124"/>
      <c r="AE78" s="124"/>
      <c r="AF78" s="124"/>
      <c r="AG78" s="124"/>
      <c r="AH78" s="124"/>
      <c r="AI78" s="98"/>
      <c r="AJ78" s="98"/>
      <c r="AK78" s="98"/>
      <c r="AL78" s="98"/>
      <c r="AM78" s="98"/>
      <c r="AN78" s="98"/>
    </row>
    <row r="79" spans="1:40" s="15" customFormat="1" ht="23.4" x14ac:dyDescent="0.45">
      <c r="A79" s="10"/>
      <c r="B79" s="10"/>
      <c r="C79" s="10"/>
      <c r="D79" s="20"/>
      <c r="E79" s="10"/>
      <c r="F79" s="174" t="s">
        <v>90</v>
      </c>
      <c r="G79" s="174"/>
      <c r="H79" s="174"/>
      <c r="I79" s="174"/>
      <c r="J79" s="174"/>
      <c r="K79" s="174"/>
      <c r="L79" s="20"/>
      <c r="M79" s="112" t="str">
        <f>IF(M77="","",IF(M77&lt;(1-((1-F14)/2)),"No","Yes"))</f>
        <v/>
      </c>
      <c r="N79" s="20"/>
      <c r="O79" s="46" t="s">
        <v>9</v>
      </c>
      <c r="P79" s="20"/>
      <c r="Q79" s="10"/>
      <c r="R79" s="129"/>
      <c r="S79" s="101"/>
      <c r="T79" s="101"/>
      <c r="U79" s="98"/>
      <c r="V79" s="101"/>
      <c r="W79" s="101"/>
      <c r="X79" s="101"/>
      <c r="Y79" s="101"/>
      <c r="Z79" s="101"/>
      <c r="AA79" s="101"/>
      <c r="AB79" s="127"/>
      <c r="AC79" s="127"/>
      <c r="AD79" s="127"/>
      <c r="AE79" s="127"/>
      <c r="AF79" s="127"/>
      <c r="AG79" s="127"/>
      <c r="AH79" s="127"/>
      <c r="AI79" s="101"/>
      <c r="AJ79" s="101"/>
      <c r="AK79" s="101"/>
      <c r="AL79" s="101"/>
      <c r="AM79" s="101"/>
      <c r="AN79" s="101"/>
    </row>
    <row r="80" spans="1:40" ht="24" customHeight="1" x14ac:dyDescent="0.3">
      <c r="A80" s="1"/>
      <c r="B80" s="1"/>
      <c r="C80" s="1"/>
      <c r="D80" s="37"/>
      <c r="E80" s="23"/>
      <c r="F80" s="33"/>
      <c r="G80" s="33"/>
      <c r="H80" s="33"/>
      <c r="I80" s="33"/>
      <c r="J80" s="33"/>
      <c r="K80" s="33"/>
      <c r="L80" s="33"/>
      <c r="M80" s="33"/>
      <c r="N80" s="33"/>
      <c r="O80" s="33"/>
      <c r="P80" s="33"/>
      <c r="Q80" s="1"/>
      <c r="AB80" s="124"/>
      <c r="AC80" s="124"/>
      <c r="AD80" s="124"/>
      <c r="AE80" s="124"/>
      <c r="AF80" s="124"/>
      <c r="AG80" s="124"/>
      <c r="AH80" s="124"/>
      <c r="AI80" s="98"/>
      <c r="AJ80" s="98"/>
      <c r="AK80" s="98"/>
      <c r="AL80" s="98"/>
      <c r="AM80" s="98"/>
      <c r="AN80" s="98"/>
    </row>
    <row r="81" spans="1:40" ht="31.5" customHeight="1" x14ac:dyDescent="0.55000000000000004">
      <c r="A81" s="1"/>
      <c r="B81" s="41">
        <v>5</v>
      </c>
      <c r="C81" s="1"/>
      <c r="D81" s="122" t="s">
        <v>92</v>
      </c>
      <c r="E81" s="19"/>
      <c r="F81" s="19"/>
      <c r="G81" s="16"/>
      <c r="H81" s="16"/>
      <c r="I81" s="17"/>
      <c r="J81" s="16"/>
      <c r="K81" s="17"/>
      <c r="L81" s="33"/>
      <c r="M81" s="106" t="str">
        <f>IF(M55="","",IF(M79="","",IF(AND(M55="YES", M79="YES"), "YES", "NO")))</f>
        <v/>
      </c>
      <c r="N81" s="33"/>
      <c r="O81" s="46" t="s">
        <v>9</v>
      </c>
      <c r="P81" s="33"/>
      <c r="Q81" s="1"/>
      <c r="AB81" s="124"/>
      <c r="AC81" s="124"/>
      <c r="AD81" s="124"/>
      <c r="AE81" s="124"/>
      <c r="AF81" s="124"/>
      <c r="AG81" s="124"/>
      <c r="AH81" s="124"/>
      <c r="AI81" s="98"/>
      <c r="AJ81" s="98"/>
      <c r="AK81" s="98"/>
      <c r="AL81" s="98"/>
      <c r="AM81" s="98"/>
      <c r="AN81" s="98"/>
    </row>
    <row r="82" spans="1:40" ht="12" customHeight="1" x14ac:dyDescent="0.3">
      <c r="A82" s="1"/>
      <c r="B82" s="1"/>
      <c r="C82" s="1"/>
      <c r="D82" s="6"/>
      <c r="E82" s="13"/>
      <c r="F82" s="13"/>
      <c r="G82" s="13"/>
      <c r="H82" s="13"/>
      <c r="I82" s="13"/>
      <c r="J82" s="13"/>
      <c r="K82" s="13"/>
      <c r="L82" s="13"/>
      <c r="M82" s="13"/>
      <c r="N82" s="13"/>
      <c r="O82" s="13"/>
      <c r="P82" s="13"/>
      <c r="Q82" s="1"/>
      <c r="AB82" s="124"/>
      <c r="AC82" s="124"/>
      <c r="AD82" s="124"/>
      <c r="AE82" s="124"/>
      <c r="AF82" s="124"/>
      <c r="AG82" s="124"/>
      <c r="AH82" s="124"/>
      <c r="AI82" s="98"/>
      <c r="AJ82" s="98"/>
      <c r="AK82" s="98"/>
      <c r="AL82" s="98"/>
      <c r="AM82" s="98"/>
      <c r="AN82" s="98"/>
    </row>
    <row r="83" spans="1:40" x14ac:dyDescent="0.3">
      <c r="AB83" s="124"/>
      <c r="AC83" s="124"/>
      <c r="AD83" s="124"/>
      <c r="AE83" s="124"/>
      <c r="AF83" s="124"/>
      <c r="AG83" s="124"/>
      <c r="AH83" s="124"/>
      <c r="AI83" s="98"/>
      <c r="AJ83" s="98"/>
      <c r="AK83" s="98"/>
      <c r="AL83" s="98"/>
      <c r="AM83" s="98"/>
      <c r="AN83" s="98"/>
    </row>
    <row r="84" spans="1:40" x14ac:dyDescent="0.3">
      <c r="AB84" s="124"/>
      <c r="AC84" s="124"/>
      <c r="AD84" s="124"/>
      <c r="AE84" s="124"/>
      <c r="AF84" s="124"/>
      <c r="AG84" s="124"/>
      <c r="AH84" s="124"/>
      <c r="AI84" s="98"/>
      <c r="AJ84" s="98"/>
      <c r="AK84" s="98"/>
      <c r="AL84" s="98"/>
      <c r="AM84" s="98"/>
      <c r="AN84" s="98"/>
    </row>
    <row r="85" spans="1:40" x14ac:dyDescent="0.3">
      <c r="AB85" s="124"/>
      <c r="AC85" s="124"/>
      <c r="AD85" s="124"/>
      <c r="AE85" s="124"/>
      <c r="AF85" s="124"/>
      <c r="AG85" s="124"/>
      <c r="AH85" s="124"/>
      <c r="AI85" s="98"/>
      <c r="AJ85" s="98"/>
      <c r="AK85" s="98"/>
      <c r="AL85" s="98"/>
      <c r="AM85" s="98"/>
      <c r="AN85" s="98"/>
    </row>
    <row r="86" spans="1:40" x14ac:dyDescent="0.3">
      <c r="AB86" s="124"/>
      <c r="AC86" s="124"/>
      <c r="AD86" s="124"/>
      <c r="AE86" s="124"/>
      <c r="AF86" s="124"/>
      <c r="AG86" s="124"/>
      <c r="AH86" s="124"/>
      <c r="AI86" s="98"/>
      <c r="AJ86" s="98"/>
      <c r="AK86" s="98"/>
      <c r="AL86" s="98"/>
      <c r="AM86" s="98"/>
      <c r="AN86" s="98"/>
    </row>
    <row r="87" spans="1:40" x14ac:dyDescent="0.3">
      <c r="AB87" s="124"/>
      <c r="AC87" s="124"/>
      <c r="AD87" s="124"/>
      <c r="AE87" s="124"/>
      <c r="AF87" s="124"/>
      <c r="AG87" s="124"/>
      <c r="AH87" s="124"/>
      <c r="AI87" s="98"/>
      <c r="AJ87" s="98"/>
      <c r="AK87" s="98"/>
      <c r="AL87" s="98"/>
      <c r="AM87" s="98"/>
      <c r="AN87" s="98"/>
    </row>
    <row r="88" spans="1:40" x14ac:dyDescent="0.3">
      <c r="AB88" s="124"/>
      <c r="AC88" s="124"/>
      <c r="AD88" s="124"/>
      <c r="AE88" s="124"/>
      <c r="AF88" s="124"/>
      <c r="AG88" s="124"/>
      <c r="AH88" s="124"/>
      <c r="AI88" s="98"/>
      <c r="AJ88" s="98"/>
      <c r="AK88" s="98"/>
      <c r="AL88" s="98"/>
      <c r="AM88" s="98"/>
      <c r="AN88" s="98"/>
    </row>
    <row r="89" spans="1:40" x14ac:dyDescent="0.3">
      <c r="AB89" s="124"/>
      <c r="AC89" s="124"/>
      <c r="AD89" s="124"/>
      <c r="AE89" s="124"/>
      <c r="AF89" s="124"/>
      <c r="AG89" s="124"/>
      <c r="AH89" s="124"/>
      <c r="AI89" s="98"/>
      <c r="AJ89" s="98"/>
      <c r="AK89" s="98"/>
      <c r="AL89" s="98"/>
      <c r="AM89" s="98"/>
      <c r="AN89" s="98"/>
    </row>
    <row r="90" spans="1:40" x14ac:dyDescent="0.3">
      <c r="AB90" s="124"/>
      <c r="AC90" s="124"/>
      <c r="AD90" s="124"/>
      <c r="AE90" s="124"/>
      <c r="AF90" s="124"/>
      <c r="AG90" s="124"/>
      <c r="AH90" s="124"/>
      <c r="AI90" s="98"/>
      <c r="AJ90" s="98"/>
      <c r="AK90" s="98"/>
      <c r="AL90" s="98"/>
      <c r="AM90" s="98"/>
      <c r="AN90" s="98"/>
    </row>
    <row r="91" spans="1:40" x14ac:dyDescent="0.3">
      <c r="AB91" s="124"/>
      <c r="AC91" s="124"/>
      <c r="AD91" s="124"/>
      <c r="AE91" s="124"/>
      <c r="AF91" s="124"/>
      <c r="AG91" s="124"/>
      <c r="AH91" s="124"/>
      <c r="AI91" s="98"/>
      <c r="AJ91" s="98"/>
      <c r="AK91" s="98"/>
      <c r="AL91" s="98"/>
      <c r="AM91" s="98"/>
      <c r="AN91" s="98"/>
    </row>
    <row r="92" spans="1:40" x14ac:dyDescent="0.3">
      <c r="AB92" s="124"/>
      <c r="AC92" s="124"/>
      <c r="AD92" s="124"/>
      <c r="AE92" s="124"/>
      <c r="AF92" s="124"/>
      <c r="AG92" s="124"/>
      <c r="AH92" s="124"/>
      <c r="AI92" s="98"/>
      <c r="AJ92" s="98"/>
      <c r="AK92" s="98"/>
      <c r="AL92" s="98"/>
      <c r="AM92" s="98"/>
      <c r="AN92" s="98"/>
    </row>
    <row r="93" spans="1:40" x14ac:dyDescent="0.3">
      <c r="AB93" s="124"/>
      <c r="AC93" s="124"/>
      <c r="AD93" s="124"/>
      <c r="AE93" s="124"/>
      <c r="AF93" s="124"/>
      <c r="AG93" s="124"/>
      <c r="AH93" s="124"/>
      <c r="AI93" s="98"/>
      <c r="AJ93" s="98"/>
      <c r="AK93" s="98"/>
      <c r="AL93" s="98"/>
      <c r="AM93" s="98"/>
      <c r="AN93" s="98"/>
    </row>
    <row r="94" spans="1:40" x14ac:dyDescent="0.3">
      <c r="AB94" s="124"/>
      <c r="AC94" s="124"/>
      <c r="AD94" s="124"/>
      <c r="AE94" s="124"/>
      <c r="AF94" s="124"/>
      <c r="AG94" s="124"/>
      <c r="AH94" s="124"/>
      <c r="AI94" s="98"/>
      <c r="AJ94" s="98"/>
      <c r="AK94" s="98"/>
      <c r="AL94" s="98"/>
      <c r="AM94" s="98"/>
      <c r="AN94" s="98"/>
    </row>
    <row r="95" spans="1:40" x14ac:dyDescent="0.3">
      <c r="AB95" s="124"/>
      <c r="AC95" s="124"/>
      <c r="AD95" s="124"/>
      <c r="AE95" s="124"/>
      <c r="AF95" s="124"/>
      <c r="AG95" s="124"/>
      <c r="AH95" s="124"/>
      <c r="AI95" s="98"/>
      <c r="AJ95" s="98"/>
      <c r="AK95" s="98"/>
      <c r="AL95" s="98"/>
      <c r="AM95" s="98"/>
      <c r="AN95" s="98"/>
    </row>
    <row r="96" spans="1:40" x14ac:dyDescent="0.3">
      <c r="AB96" s="124"/>
      <c r="AC96" s="124"/>
      <c r="AD96" s="124"/>
      <c r="AE96" s="124"/>
      <c r="AF96" s="124"/>
      <c r="AG96" s="124"/>
      <c r="AH96" s="124"/>
      <c r="AI96" s="98"/>
      <c r="AJ96" s="98"/>
      <c r="AK96" s="98"/>
      <c r="AL96" s="98"/>
      <c r="AM96" s="98"/>
      <c r="AN96" s="98"/>
    </row>
    <row r="97" spans="4:40" x14ac:dyDescent="0.3">
      <c r="AB97" s="124"/>
      <c r="AC97" s="124"/>
      <c r="AD97" s="124"/>
      <c r="AE97" s="124"/>
      <c r="AF97" s="124"/>
      <c r="AG97" s="124"/>
      <c r="AH97" s="124"/>
      <c r="AI97" s="98"/>
      <c r="AJ97" s="98"/>
      <c r="AK97" s="98"/>
      <c r="AL97" s="98"/>
      <c r="AM97" s="98"/>
      <c r="AN97" s="98"/>
    </row>
    <row r="98" spans="4:40" x14ac:dyDescent="0.3">
      <c r="D98" s="8"/>
      <c r="AB98" s="124"/>
      <c r="AC98" s="124"/>
      <c r="AD98" s="124"/>
      <c r="AE98" s="124"/>
      <c r="AF98" s="124"/>
      <c r="AG98" s="124"/>
      <c r="AH98" s="124"/>
      <c r="AI98" s="98"/>
      <c r="AJ98" s="98"/>
      <c r="AK98" s="98"/>
      <c r="AL98" s="98"/>
      <c r="AM98" s="98"/>
      <c r="AN98" s="98"/>
    </row>
    <row r="99" spans="4:40" x14ac:dyDescent="0.3">
      <c r="AB99" s="124"/>
      <c r="AC99" s="124"/>
      <c r="AD99" s="124"/>
      <c r="AE99" s="124"/>
      <c r="AF99" s="124"/>
      <c r="AG99" s="124"/>
      <c r="AH99" s="124"/>
      <c r="AI99" s="98"/>
      <c r="AJ99" s="98"/>
      <c r="AK99" s="98"/>
      <c r="AL99" s="98"/>
      <c r="AM99" s="98"/>
      <c r="AN99" s="98"/>
    </row>
    <row r="100" spans="4:40" x14ac:dyDescent="0.3">
      <c r="AB100" s="124"/>
      <c r="AC100" s="124"/>
      <c r="AD100" s="124"/>
      <c r="AE100" s="124"/>
      <c r="AF100" s="124"/>
      <c r="AG100" s="124"/>
      <c r="AH100" s="124"/>
      <c r="AI100" s="98"/>
      <c r="AJ100" s="98"/>
      <c r="AK100" s="98"/>
      <c r="AL100" s="98"/>
      <c r="AM100" s="98"/>
      <c r="AN100" s="98"/>
    </row>
    <row r="101" spans="4:40" x14ac:dyDescent="0.3">
      <c r="AB101" s="124"/>
      <c r="AC101" s="124"/>
      <c r="AD101" s="124"/>
      <c r="AE101" s="124"/>
      <c r="AF101" s="124"/>
      <c r="AG101" s="124"/>
      <c r="AH101" s="124"/>
      <c r="AI101" s="98"/>
      <c r="AJ101" s="98"/>
      <c r="AK101" s="98"/>
      <c r="AL101" s="98"/>
      <c r="AM101" s="98"/>
      <c r="AN101" s="98"/>
    </row>
    <row r="102" spans="4:40" x14ac:dyDescent="0.3">
      <c r="AB102" s="124"/>
      <c r="AC102" s="124"/>
      <c r="AD102" s="124"/>
      <c r="AE102" s="124"/>
      <c r="AF102" s="124"/>
      <c r="AG102" s="124"/>
      <c r="AH102" s="124"/>
      <c r="AI102" s="98"/>
      <c r="AJ102" s="98"/>
      <c r="AK102" s="98"/>
      <c r="AL102" s="98"/>
      <c r="AM102" s="98"/>
      <c r="AN102" s="98"/>
    </row>
    <row r="103" spans="4:40" x14ac:dyDescent="0.3">
      <c r="AB103" s="124"/>
      <c r="AC103" s="124"/>
      <c r="AD103" s="124"/>
      <c r="AE103" s="124"/>
      <c r="AF103" s="124"/>
      <c r="AG103" s="124"/>
      <c r="AH103" s="124"/>
      <c r="AI103" s="98"/>
      <c r="AJ103" s="98"/>
      <c r="AK103" s="98"/>
      <c r="AL103" s="98"/>
      <c r="AM103" s="98"/>
      <c r="AN103" s="98"/>
    </row>
    <row r="104" spans="4:40" x14ac:dyDescent="0.3">
      <c r="AB104" s="124"/>
      <c r="AC104" s="124"/>
      <c r="AD104" s="124"/>
      <c r="AE104" s="124"/>
      <c r="AF104" s="124"/>
      <c r="AG104" s="124"/>
      <c r="AH104" s="124"/>
      <c r="AI104" s="98"/>
      <c r="AJ104" s="98"/>
      <c r="AK104" s="98"/>
      <c r="AL104" s="98"/>
      <c r="AM104" s="98"/>
      <c r="AN104" s="98"/>
    </row>
    <row r="105" spans="4:40" x14ac:dyDescent="0.3">
      <c r="AB105" s="124"/>
      <c r="AC105" s="124"/>
      <c r="AD105" s="124"/>
      <c r="AE105" s="124"/>
      <c r="AF105" s="124"/>
      <c r="AG105" s="124"/>
      <c r="AH105" s="124"/>
      <c r="AI105" s="98"/>
      <c r="AJ105" s="98"/>
      <c r="AK105" s="98"/>
      <c r="AL105" s="98"/>
      <c r="AM105" s="98"/>
      <c r="AN105" s="98"/>
    </row>
    <row r="106" spans="4:40" x14ac:dyDescent="0.3">
      <c r="AB106" s="124"/>
      <c r="AC106" s="124"/>
      <c r="AD106" s="124"/>
      <c r="AE106" s="124"/>
      <c r="AF106" s="124"/>
      <c r="AG106" s="124"/>
      <c r="AH106" s="124"/>
      <c r="AI106" s="98"/>
      <c r="AJ106" s="98"/>
      <c r="AK106" s="98"/>
      <c r="AL106" s="98"/>
      <c r="AM106" s="98"/>
      <c r="AN106" s="98"/>
    </row>
    <row r="107" spans="4:40" x14ac:dyDescent="0.3">
      <c r="AB107" s="124"/>
      <c r="AC107" s="124"/>
      <c r="AD107" s="124"/>
      <c r="AE107" s="124"/>
      <c r="AF107" s="124"/>
      <c r="AG107" s="124"/>
      <c r="AH107" s="124"/>
      <c r="AI107" s="98"/>
      <c r="AJ107" s="98"/>
      <c r="AK107" s="98"/>
      <c r="AL107" s="98"/>
      <c r="AM107" s="98"/>
      <c r="AN107" s="98"/>
    </row>
    <row r="108" spans="4:40" x14ac:dyDescent="0.3">
      <c r="AB108" s="124"/>
      <c r="AC108" s="124"/>
      <c r="AD108" s="124"/>
      <c r="AE108" s="124"/>
      <c r="AF108" s="124"/>
      <c r="AG108" s="124"/>
      <c r="AH108" s="124"/>
      <c r="AI108" s="98"/>
      <c r="AJ108" s="98"/>
      <c r="AK108" s="98"/>
      <c r="AL108" s="98"/>
      <c r="AM108" s="98"/>
      <c r="AN108" s="98"/>
    </row>
    <row r="109" spans="4:40" x14ac:dyDescent="0.3">
      <c r="AB109" s="124"/>
      <c r="AC109" s="124"/>
      <c r="AD109" s="124"/>
      <c r="AE109" s="124"/>
      <c r="AF109" s="124"/>
      <c r="AG109" s="124"/>
      <c r="AH109" s="124"/>
      <c r="AI109" s="98"/>
      <c r="AJ109" s="98"/>
      <c r="AK109" s="98"/>
      <c r="AL109" s="98"/>
      <c r="AM109" s="98"/>
      <c r="AN109" s="98"/>
    </row>
    <row r="110" spans="4:40" x14ac:dyDescent="0.3">
      <c r="AB110" s="124"/>
      <c r="AC110" s="124"/>
      <c r="AD110" s="124"/>
      <c r="AE110" s="124"/>
      <c r="AF110" s="124"/>
      <c r="AG110" s="124"/>
      <c r="AH110" s="124"/>
      <c r="AI110" s="98"/>
      <c r="AJ110" s="98"/>
      <c r="AK110" s="98"/>
      <c r="AL110" s="98"/>
      <c r="AM110" s="98"/>
      <c r="AN110" s="98"/>
    </row>
    <row r="111" spans="4:40" x14ac:dyDescent="0.3">
      <c r="AB111" s="124"/>
      <c r="AC111" s="124"/>
      <c r="AD111" s="124"/>
      <c r="AE111" s="124"/>
      <c r="AF111" s="124"/>
      <c r="AG111" s="124"/>
      <c r="AH111" s="124"/>
      <c r="AI111" s="98"/>
      <c r="AJ111" s="98"/>
      <c r="AK111" s="98"/>
      <c r="AL111" s="98"/>
      <c r="AM111" s="98"/>
      <c r="AN111" s="98"/>
    </row>
    <row r="112" spans="4:40" x14ac:dyDescent="0.3">
      <c r="AB112" s="124"/>
      <c r="AC112" s="124"/>
      <c r="AD112" s="124"/>
      <c r="AE112" s="124"/>
      <c r="AF112" s="124"/>
      <c r="AG112" s="124"/>
      <c r="AH112" s="124"/>
      <c r="AI112" s="98"/>
      <c r="AJ112" s="98"/>
      <c r="AK112" s="98"/>
      <c r="AL112" s="98"/>
      <c r="AM112" s="98"/>
      <c r="AN112" s="98"/>
    </row>
    <row r="113" spans="28:40" x14ac:dyDescent="0.3">
      <c r="AB113" s="124"/>
      <c r="AC113" s="124"/>
      <c r="AD113" s="124"/>
      <c r="AE113" s="124"/>
      <c r="AF113" s="124"/>
      <c r="AG113" s="124"/>
      <c r="AH113" s="124"/>
      <c r="AI113" s="98"/>
      <c r="AJ113" s="98"/>
      <c r="AK113" s="98"/>
      <c r="AL113" s="98"/>
      <c r="AM113" s="98"/>
      <c r="AN113" s="98"/>
    </row>
    <row r="114" spans="28:40" x14ac:dyDescent="0.3">
      <c r="AB114" s="124"/>
      <c r="AC114" s="124"/>
      <c r="AD114" s="124"/>
      <c r="AE114" s="124"/>
      <c r="AF114" s="124"/>
      <c r="AG114" s="124"/>
      <c r="AH114" s="124"/>
      <c r="AI114" s="98"/>
      <c r="AJ114" s="98"/>
      <c r="AK114" s="98"/>
      <c r="AL114" s="98"/>
      <c r="AM114" s="98"/>
      <c r="AN114" s="98"/>
    </row>
    <row r="115" spans="28:40" x14ac:dyDescent="0.3">
      <c r="AB115" s="124"/>
      <c r="AC115" s="124"/>
      <c r="AD115" s="124"/>
      <c r="AE115" s="124"/>
      <c r="AF115" s="124"/>
      <c r="AG115" s="124"/>
      <c r="AH115" s="124"/>
      <c r="AI115" s="98"/>
      <c r="AJ115" s="98"/>
      <c r="AK115" s="98"/>
      <c r="AL115" s="98"/>
      <c r="AM115" s="98"/>
      <c r="AN115" s="98"/>
    </row>
    <row r="116" spans="28:40" x14ac:dyDescent="0.3">
      <c r="AB116" s="124"/>
      <c r="AC116" s="124"/>
      <c r="AD116" s="124"/>
      <c r="AE116" s="124"/>
      <c r="AF116" s="124"/>
      <c r="AG116" s="124"/>
      <c r="AH116" s="124"/>
      <c r="AI116" s="98"/>
      <c r="AJ116" s="98"/>
      <c r="AK116" s="98"/>
      <c r="AL116" s="98"/>
      <c r="AM116" s="98"/>
      <c r="AN116" s="98"/>
    </row>
    <row r="117" spans="28:40" x14ac:dyDescent="0.3">
      <c r="AB117" s="124"/>
      <c r="AC117" s="124"/>
      <c r="AD117" s="124"/>
      <c r="AE117" s="124"/>
      <c r="AF117" s="124"/>
      <c r="AG117" s="124"/>
      <c r="AH117" s="124"/>
      <c r="AI117" s="98"/>
      <c r="AJ117" s="98"/>
      <c r="AK117" s="98"/>
      <c r="AL117" s="98"/>
      <c r="AM117" s="98"/>
      <c r="AN117" s="98"/>
    </row>
    <row r="118" spans="28:40" x14ac:dyDescent="0.3">
      <c r="AB118" s="124"/>
      <c r="AC118" s="124"/>
      <c r="AD118" s="124"/>
      <c r="AE118" s="124"/>
      <c r="AF118" s="124"/>
      <c r="AG118" s="124"/>
      <c r="AH118" s="124"/>
      <c r="AI118" s="98"/>
      <c r="AJ118" s="98"/>
      <c r="AK118" s="98"/>
      <c r="AL118" s="98"/>
      <c r="AM118" s="98"/>
      <c r="AN118" s="98"/>
    </row>
    <row r="119" spans="28:40" x14ac:dyDescent="0.3">
      <c r="AB119" s="124"/>
      <c r="AC119" s="124"/>
      <c r="AD119" s="124"/>
      <c r="AE119" s="124"/>
      <c r="AF119" s="124"/>
      <c r="AG119" s="124"/>
      <c r="AH119" s="124"/>
      <c r="AI119" s="98"/>
      <c r="AJ119" s="98"/>
      <c r="AK119" s="98"/>
      <c r="AL119" s="98"/>
      <c r="AM119" s="98"/>
      <c r="AN119" s="98"/>
    </row>
    <row r="120" spans="28:40" x14ac:dyDescent="0.3">
      <c r="AB120" s="124"/>
      <c r="AC120" s="124"/>
      <c r="AD120" s="124"/>
      <c r="AE120" s="124"/>
      <c r="AF120" s="124"/>
      <c r="AG120" s="124"/>
      <c r="AH120" s="124"/>
      <c r="AI120" s="98"/>
      <c r="AJ120" s="98"/>
      <c r="AK120" s="98"/>
      <c r="AL120" s="98"/>
      <c r="AM120" s="98"/>
      <c r="AN120" s="98"/>
    </row>
    <row r="121" spans="28:40" x14ac:dyDescent="0.3">
      <c r="AB121" s="124"/>
      <c r="AC121" s="124"/>
      <c r="AD121" s="124"/>
      <c r="AE121" s="124"/>
      <c r="AF121" s="124"/>
      <c r="AG121" s="124"/>
      <c r="AH121" s="124"/>
      <c r="AI121" s="98"/>
      <c r="AJ121" s="98"/>
      <c r="AK121" s="98"/>
      <c r="AL121" s="98"/>
      <c r="AM121" s="98"/>
      <c r="AN121" s="98"/>
    </row>
    <row r="122" spans="28:40" x14ac:dyDescent="0.3">
      <c r="AB122" s="124"/>
      <c r="AC122" s="124"/>
      <c r="AD122" s="124"/>
      <c r="AE122" s="124"/>
      <c r="AF122" s="124"/>
      <c r="AG122" s="124"/>
      <c r="AH122" s="124"/>
      <c r="AI122" s="98"/>
      <c r="AJ122" s="98"/>
      <c r="AK122" s="98"/>
      <c r="AL122" s="98"/>
      <c r="AM122" s="98"/>
      <c r="AN122" s="98"/>
    </row>
    <row r="123" spans="28:40" x14ac:dyDescent="0.3">
      <c r="AB123" s="124"/>
      <c r="AC123" s="124"/>
      <c r="AD123" s="124"/>
      <c r="AE123" s="124"/>
      <c r="AF123" s="124"/>
      <c r="AG123" s="124"/>
      <c r="AH123" s="124"/>
      <c r="AI123" s="98"/>
      <c r="AJ123" s="98"/>
      <c r="AK123" s="98"/>
      <c r="AL123" s="98"/>
      <c r="AM123" s="98"/>
      <c r="AN123" s="98"/>
    </row>
    <row r="124" spans="28:40" x14ac:dyDescent="0.3">
      <c r="AB124" s="124"/>
      <c r="AC124" s="124"/>
      <c r="AD124" s="124"/>
      <c r="AE124" s="124"/>
      <c r="AF124" s="124"/>
      <c r="AG124" s="124"/>
      <c r="AH124" s="124"/>
      <c r="AI124" s="98"/>
      <c r="AJ124" s="98"/>
      <c r="AK124" s="98"/>
      <c r="AL124" s="98"/>
      <c r="AM124" s="98"/>
      <c r="AN124" s="98"/>
    </row>
    <row r="125" spans="28:40" x14ac:dyDescent="0.3">
      <c r="AB125" s="124"/>
      <c r="AC125" s="124"/>
      <c r="AD125" s="124"/>
      <c r="AE125" s="124"/>
      <c r="AF125" s="124"/>
      <c r="AG125" s="124"/>
      <c r="AH125" s="124"/>
      <c r="AI125" s="98"/>
      <c r="AJ125" s="98"/>
      <c r="AK125" s="98"/>
      <c r="AL125" s="98"/>
      <c r="AM125" s="98"/>
      <c r="AN125" s="98"/>
    </row>
    <row r="126" spans="28:40" x14ac:dyDescent="0.3">
      <c r="AB126" s="124"/>
      <c r="AC126" s="124"/>
      <c r="AD126" s="124"/>
      <c r="AE126" s="124"/>
      <c r="AF126" s="124"/>
      <c r="AG126" s="124"/>
      <c r="AH126" s="124"/>
      <c r="AI126" s="98"/>
      <c r="AJ126" s="98"/>
      <c r="AK126" s="98"/>
      <c r="AL126" s="98"/>
      <c r="AM126" s="98"/>
      <c r="AN126" s="98"/>
    </row>
    <row r="127" spans="28:40" x14ac:dyDescent="0.3">
      <c r="AB127" s="124"/>
      <c r="AC127" s="124"/>
      <c r="AD127" s="124"/>
      <c r="AE127" s="124"/>
      <c r="AF127" s="124"/>
      <c r="AG127" s="124"/>
      <c r="AH127" s="124"/>
      <c r="AI127" s="98"/>
      <c r="AJ127" s="98"/>
      <c r="AK127" s="98"/>
      <c r="AL127" s="98"/>
      <c r="AM127" s="98"/>
      <c r="AN127" s="98"/>
    </row>
    <row r="128" spans="28:40" x14ac:dyDescent="0.3">
      <c r="AB128" s="124"/>
      <c r="AC128" s="124"/>
      <c r="AD128" s="124"/>
      <c r="AE128" s="124"/>
      <c r="AF128" s="124"/>
      <c r="AG128" s="124"/>
      <c r="AH128" s="124"/>
      <c r="AI128" s="98"/>
      <c r="AJ128" s="98"/>
      <c r="AK128" s="98"/>
      <c r="AL128" s="98"/>
      <c r="AM128" s="98"/>
      <c r="AN128" s="98"/>
    </row>
    <row r="129" spans="28:40" x14ac:dyDescent="0.3">
      <c r="AB129" s="124"/>
      <c r="AC129" s="124"/>
      <c r="AD129" s="124"/>
      <c r="AE129" s="124"/>
      <c r="AF129" s="124"/>
      <c r="AG129" s="124"/>
      <c r="AH129" s="124"/>
      <c r="AI129" s="98"/>
      <c r="AJ129" s="98"/>
      <c r="AK129" s="98"/>
      <c r="AL129" s="98"/>
      <c r="AM129" s="98"/>
      <c r="AN129" s="98"/>
    </row>
    <row r="130" spans="28:40" x14ac:dyDescent="0.3">
      <c r="AB130" s="124"/>
      <c r="AC130" s="124"/>
      <c r="AD130" s="124"/>
      <c r="AE130" s="124"/>
      <c r="AF130" s="124"/>
      <c r="AG130" s="124"/>
      <c r="AH130" s="124"/>
      <c r="AI130" s="98"/>
      <c r="AJ130" s="98"/>
      <c r="AK130" s="98"/>
      <c r="AL130" s="98"/>
      <c r="AM130" s="98"/>
      <c r="AN130" s="98"/>
    </row>
    <row r="131" spans="28:40" x14ac:dyDescent="0.3">
      <c r="AB131" s="124"/>
      <c r="AC131" s="124"/>
      <c r="AD131" s="124"/>
      <c r="AE131" s="124"/>
      <c r="AF131" s="124"/>
      <c r="AG131" s="124"/>
      <c r="AH131" s="124"/>
      <c r="AI131" s="98"/>
      <c r="AJ131" s="98"/>
      <c r="AK131" s="98"/>
      <c r="AL131" s="98"/>
      <c r="AM131" s="98"/>
      <c r="AN131" s="98"/>
    </row>
    <row r="132" spans="28:40" x14ac:dyDescent="0.3">
      <c r="AB132" s="124"/>
      <c r="AC132" s="124"/>
      <c r="AD132" s="124"/>
      <c r="AE132" s="124"/>
      <c r="AF132" s="124"/>
      <c r="AG132" s="124"/>
      <c r="AH132" s="124"/>
      <c r="AI132" s="98"/>
      <c r="AJ132" s="98"/>
      <c r="AK132" s="98"/>
      <c r="AL132" s="98"/>
      <c r="AM132" s="98"/>
      <c r="AN132" s="98"/>
    </row>
    <row r="133" spans="28:40" x14ac:dyDescent="0.3">
      <c r="AB133" s="124"/>
      <c r="AC133" s="124"/>
      <c r="AD133" s="124"/>
      <c r="AE133" s="124"/>
      <c r="AF133" s="124"/>
      <c r="AG133" s="124"/>
      <c r="AH133" s="124"/>
      <c r="AI133" s="98"/>
      <c r="AJ133" s="98"/>
      <c r="AK133" s="98"/>
      <c r="AL133" s="98"/>
      <c r="AM133" s="98"/>
      <c r="AN133" s="98"/>
    </row>
    <row r="134" spans="28:40" x14ac:dyDescent="0.3">
      <c r="AB134" s="124"/>
      <c r="AC134" s="124"/>
      <c r="AD134" s="124"/>
      <c r="AE134" s="124"/>
      <c r="AF134" s="124"/>
      <c r="AG134" s="124"/>
      <c r="AH134" s="124"/>
      <c r="AI134" s="98"/>
      <c r="AJ134" s="98"/>
      <c r="AK134" s="98"/>
      <c r="AL134" s="98"/>
      <c r="AM134" s="98"/>
      <c r="AN134" s="98"/>
    </row>
    <row r="135" spans="28:40" x14ac:dyDescent="0.3">
      <c r="AB135" s="124"/>
      <c r="AC135" s="124"/>
      <c r="AD135" s="124"/>
      <c r="AE135" s="124"/>
      <c r="AF135" s="124"/>
      <c r="AG135" s="124"/>
      <c r="AH135" s="124"/>
      <c r="AI135" s="98"/>
      <c r="AJ135" s="98"/>
      <c r="AK135" s="98"/>
      <c r="AL135" s="98"/>
      <c r="AM135" s="98"/>
      <c r="AN135" s="98"/>
    </row>
    <row r="136" spans="28:40" x14ac:dyDescent="0.3">
      <c r="AB136" s="124"/>
      <c r="AC136" s="124"/>
      <c r="AD136" s="124"/>
      <c r="AE136" s="124"/>
      <c r="AF136" s="124"/>
      <c r="AG136" s="124"/>
      <c r="AH136" s="124"/>
      <c r="AI136" s="98"/>
      <c r="AJ136" s="98"/>
      <c r="AK136" s="98"/>
      <c r="AL136" s="98"/>
      <c r="AM136" s="98"/>
      <c r="AN136" s="98"/>
    </row>
    <row r="137" spans="28:40" x14ac:dyDescent="0.3">
      <c r="AB137" s="124"/>
      <c r="AC137" s="124"/>
      <c r="AD137" s="124"/>
      <c r="AE137" s="124"/>
      <c r="AF137" s="124"/>
      <c r="AG137" s="124"/>
      <c r="AH137" s="124"/>
      <c r="AI137" s="98"/>
      <c r="AJ137" s="98"/>
      <c r="AK137" s="98"/>
      <c r="AL137" s="98"/>
      <c r="AM137" s="98"/>
      <c r="AN137" s="98"/>
    </row>
    <row r="138" spans="28:40" x14ac:dyDescent="0.3">
      <c r="AB138" s="124"/>
      <c r="AC138" s="124"/>
      <c r="AD138" s="124"/>
      <c r="AE138" s="124"/>
      <c r="AF138" s="124"/>
      <c r="AG138" s="124"/>
      <c r="AH138" s="124"/>
      <c r="AI138" s="98"/>
      <c r="AJ138" s="98"/>
      <c r="AK138" s="98"/>
      <c r="AL138" s="98"/>
      <c r="AM138" s="98"/>
      <c r="AN138" s="98"/>
    </row>
    <row r="139" spans="28:40" x14ac:dyDescent="0.3">
      <c r="AB139" s="124"/>
      <c r="AC139" s="124"/>
      <c r="AD139" s="124"/>
      <c r="AE139" s="124"/>
      <c r="AF139" s="124"/>
      <c r="AG139" s="124"/>
      <c r="AH139" s="124"/>
      <c r="AI139" s="98"/>
      <c r="AJ139" s="98"/>
      <c r="AK139" s="98"/>
      <c r="AL139" s="98"/>
      <c r="AM139" s="98"/>
      <c r="AN139" s="98"/>
    </row>
    <row r="140" spans="28:40" x14ac:dyDescent="0.3">
      <c r="AB140" s="124"/>
      <c r="AC140" s="124"/>
      <c r="AD140" s="124"/>
      <c r="AE140" s="124"/>
      <c r="AF140" s="124"/>
      <c r="AG140" s="124"/>
      <c r="AH140" s="124"/>
      <c r="AI140" s="98"/>
      <c r="AJ140" s="98"/>
      <c r="AK140" s="98"/>
      <c r="AL140" s="98"/>
      <c r="AM140" s="98"/>
      <c r="AN140" s="98"/>
    </row>
    <row r="141" spans="28:40" x14ac:dyDescent="0.3">
      <c r="AB141" s="124"/>
      <c r="AC141" s="124"/>
      <c r="AD141" s="124"/>
      <c r="AE141" s="124"/>
      <c r="AF141" s="124"/>
      <c r="AG141" s="124"/>
      <c r="AH141" s="124"/>
      <c r="AI141" s="98"/>
      <c r="AJ141" s="98"/>
      <c r="AK141" s="98"/>
      <c r="AL141" s="98"/>
      <c r="AM141" s="98"/>
      <c r="AN141" s="98"/>
    </row>
    <row r="142" spans="28:40" x14ac:dyDescent="0.3">
      <c r="AB142" s="124"/>
      <c r="AC142" s="124"/>
      <c r="AD142" s="124"/>
      <c r="AE142" s="124"/>
      <c r="AF142" s="124"/>
      <c r="AG142" s="124"/>
      <c r="AH142" s="124"/>
      <c r="AI142" s="98"/>
      <c r="AJ142" s="98"/>
      <c r="AK142" s="98"/>
      <c r="AL142" s="98"/>
      <c r="AM142" s="98"/>
      <c r="AN142" s="98"/>
    </row>
    <row r="143" spans="28:40" x14ac:dyDescent="0.3">
      <c r="AB143" s="124"/>
      <c r="AC143" s="124"/>
      <c r="AD143" s="124"/>
      <c r="AE143" s="124"/>
      <c r="AF143" s="124"/>
      <c r="AG143" s="124"/>
      <c r="AH143" s="124"/>
      <c r="AI143" s="98"/>
      <c r="AJ143" s="98"/>
      <c r="AK143" s="98"/>
      <c r="AL143" s="98"/>
      <c r="AM143" s="98"/>
      <c r="AN143" s="98"/>
    </row>
    <row r="144" spans="28:40" x14ac:dyDescent="0.3">
      <c r="AB144" s="124"/>
      <c r="AC144" s="124"/>
      <c r="AD144" s="124"/>
      <c r="AE144" s="124"/>
      <c r="AF144" s="124"/>
      <c r="AG144" s="124"/>
      <c r="AH144" s="124"/>
      <c r="AI144" s="98"/>
      <c r="AJ144" s="98"/>
      <c r="AK144" s="98"/>
      <c r="AL144" s="98"/>
      <c r="AM144" s="98"/>
      <c r="AN144" s="98"/>
    </row>
    <row r="145" spans="28:40" x14ac:dyDescent="0.3">
      <c r="AB145" s="124"/>
      <c r="AC145" s="124"/>
      <c r="AD145" s="124"/>
      <c r="AE145" s="124"/>
      <c r="AF145" s="124"/>
      <c r="AG145" s="124"/>
      <c r="AH145" s="124"/>
      <c r="AI145" s="98"/>
      <c r="AJ145" s="98"/>
      <c r="AK145" s="98"/>
      <c r="AL145" s="98"/>
      <c r="AM145" s="98"/>
      <c r="AN145" s="98"/>
    </row>
    <row r="146" spans="28:40" x14ac:dyDescent="0.3">
      <c r="AB146" s="124"/>
      <c r="AC146" s="124"/>
      <c r="AD146" s="124"/>
      <c r="AE146" s="124"/>
      <c r="AF146" s="124"/>
      <c r="AG146" s="124"/>
      <c r="AH146" s="124"/>
      <c r="AI146" s="98"/>
      <c r="AJ146" s="98"/>
      <c r="AK146" s="98"/>
      <c r="AL146" s="98"/>
      <c r="AM146" s="98"/>
      <c r="AN146" s="98"/>
    </row>
    <row r="147" spans="28:40" x14ac:dyDescent="0.3">
      <c r="AB147" s="124"/>
      <c r="AC147" s="124"/>
      <c r="AD147" s="124"/>
      <c r="AE147" s="124"/>
      <c r="AF147" s="124"/>
      <c r="AG147" s="124"/>
      <c r="AH147" s="124"/>
      <c r="AI147" s="98"/>
      <c r="AJ147" s="98"/>
      <c r="AK147" s="98"/>
      <c r="AL147" s="98"/>
      <c r="AM147" s="98"/>
      <c r="AN147" s="98"/>
    </row>
    <row r="148" spans="28:40" x14ac:dyDescent="0.3">
      <c r="AB148" s="124"/>
      <c r="AC148" s="124"/>
      <c r="AD148" s="124"/>
      <c r="AE148" s="124"/>
      <c r="AF148" s="124"/>
      <c r="AG148" s="124"/>
      <c r="AH148" s="124"/>
      <c r="AI148" s="98"/>
      <c r="AJ148" s="98"/>
      <c r="AK148" s="98"/>
      <c r="AL148" s="98"/>
      <c r="AM148" s="98"/>
      <c r="AN148" s="98"/>
    </row>
    <row r="149" spans="28:40" x14ac:dyDescent="0.3">
      <c r="AB149" s="124"/>
      <c r="AC149" s="124"/>
      <c r="AD149" s="124"/>
      <c r="AE149" s="124"/>
      <c r="AF149" s="124"/>
      <c r="AG149" s="124"/>
      <c r="AH149" s="124"/>
      <c r="AI149" s="98"/>
      <c r="AJ149" s="98"/>
      <c r="AK149" s="98"/>
      <c r="AL149" s="98"/>
      <c r="AM149" s="98"/>
      <c r="AN149" s="98"/>
    </row>
    <row r="150" spans="28:40" x14ac:dyDescent="0.3">
      <c r="AB150" s="124"/>
      <c r="AC150" s="124"/>
      <c r="AD150" s="124"/>
      <c r="AE150" s="124"/>
      <c r="AF150" s="124"/>
      <c r="AG150" s="124"/>
      <c r="AH150" s="124"/>
      <c r="AI150" s="98"/>
      <c r="AJ150" s="98"/>
      <c r="AK150" s="98"/>
      <c r="AL150" s="98"/>
      <c r="AM150" s="98"/>
      <c r="AN150" s="98"/>
    </row>
    <row r="151" spans="28:40" x14ac:dyDescent="0.3">
      <c r="AB151" s="124"/>
      <c r="AC151" s="124"/>
      <c r="AD151" s="124"/>
      <c r="AE151" s="124"/>
      <c r="AF151" s="124"/>
      <c r="AG151" s="124"/>
      <c r="AH151" s="124"/>
      <c r="AI151" s="98"/>
      <c r="AJ151" s="98"/>
      <c r="AK151" s="98"/>
      <c r="AL151" s="98"/>
      <c r="AM151" s="98"/>
      <c r="AN151" s="98"/>
    </row>
    <row r="152" spans="28:40" x14ac:dyDescent="0.3">
      <c r="AB152" s="124"/>
      <c r="AC152" s="124"/>
      <c r="AD152" s="124"/>
      <c r="AE152" s="124"/>
      <c r="AF152" s="124"/>
      <c r="AG152" s="124"/>
      <c r="AH152" s="124"/>
      <c r="AI152" s="98"/>
      <c r="AJ152" s="98"/>
      <c r="AK152" s="98"/>
      <c r="AL152" s="98"/>
      <c r="AM152" s="98"/>
      <c r="AN152" s="98"/>
    </row>
    <row r="153" spans="28:40" x14ac:dyDescent="0.3">
      <c r="AB153" s="124"/>
      <c r="AC153" s="124"/>
      <c r="AD153" s="124"/>
      <c r="AE153" s="124"/>
      <c r="AF153" s="124"/>
      <c r="AG153" s="124"/>
      <c r="AH153" s="124"/>
      <c r="AI153" s="98"/>
      <c r="AJ153" s="98"/>
      <c r="AK153" s="98"/>
      <c r="AL153" s="98"/>
      <c r="AM153" s="98"/>
      <c r="AN153" s="98"/>
    </row>
    <row r="154" spans="28:40" x14ac:dyDescent="0.3">
      <c r="AB154" s="124"/>
      <c r="AC154" s="124"/>
      <c r="AD154" s="124"/>
      <c r="AE154" s="124"/>
      <c r="AF154" s="124"/>
      <c r="AG154" s="124"/>
      <c r="AH154" s="124"/>
      <c r="AI154" s="98"/>
      <c r="AJ154" s="98"/>
      <c r="AK154" s="98"/>
      <c r="AL154" s="98"/>
      <c r="AM154" s="98"/>
      <c r="AN154" s="98"/>
    </row>
    <row r="155" spans="28:40" x14ac:dyDescent="0.3">
      <c r="AB155" s="124"/>
      <c r="AC155" s="124"/>
      <c r="AD155" s="124"/>
      <c r="AE155" s="124"/>
      <c r="AF155" s="124"/>
      <c r="AG155" s="124"/>
      <c r="AH155" s="124"/>
      <c r="AI155" s="98"/>
      <c r="AJ155" s="98"/>
      <c r="AK155" s="98"/>
      <c r="AL155" s="98"/>
      <c r="AM155" s="98"/>
      <c r="AN155" s="98"/>
    </row>
    <row r="156" spans="28:40" x14ac:dyDescent="0.3">
      <c r="AB156" s="124"/>
      <c r="AC156" s="124"/>
      <c r="AD156" s="124"/>
      <c r="AE156" s="124"/>
      <c r="AF156" s="124"/>
      <c r="AG156" s="124"/>
      <c r="AH156" s="124"/>
      <c r="AI156" s="98"/>
      <c r="AJ156" s="98"/>
      <c r="AK156" s="98"/>
      <c r="AL156" s="98"/>
      <c r="AM156" s="98"/>
      <c r="AN156" s="98"/>
    </row>
    <row r="157" spans="28:40" x14ac:dyDescent="0.3">
      <c r="AB157" s="124"/>
      <c r="AC157" s="124"/>
      <c r="AD157" s="124"/>
      <c r="AE157" s="124"/>
      <c r="AF157" s="124"/>
      <c r="AG157" s="124"/>
      <c r="AH157" s="124"/>
      <c r="AI157" s="98"/>
      <c r="AJ157" s="98"/>
      <c r="AK157" s="98"/>
      <c r="AL157" s="98"/>
      <c r="AM157" s="98"/>
      <c r="AN157" s="98"/>
    </row>
    <row r="158" spans="28:40" x14ac:dyDescent="0.3">
      <c r="AB158" s="124"/>
      <c r="AC158" s="124"/>
      <c r="AD158" s="124"/>
      <c r="AE158" s="124"/>
      <c r="AF158" s="124"/>
      <c r="AG158" s="124"/>
      <c r="AH158" s="124"/>
      <c r="AI158" s="98"/>
      <c r="AJ158" s="98"/>
      <c r="AK158" s="98"/>
      <c r="AL158" s="98"/>
      <c r="AM158" s="98"/>
      <c r="AN158" s="98"/>
    </row>
    <row r="159" spans="28:40" x14ac:dyDescent="0.3">
      <c r="AB159" s="124"/>
      <c r="AC159" s="124"/>
      <c r="AD159" s="124"/>
      <c r="AE159" s="124"/>
      <c r="AF159" s="124"/>
      <c r="AG159" s="124"/>
      <c r="AH159" s="124"/>
      <c r="AI159" s="98"/>
      <c r="AJ159" s="98"/>
      <c r="AK159" s="98"/>
      <c r="AL159" s="98"/>
      <c r="AM159" s="98"/>
      <c r="AN159" s="98"/>
    </row>
    <row r="160" spans="28:40" x14ac:dyDescent="0.3">
      <c r="AB160" s="124"/>
      <c r="AC160" s="124"/>
      <c r="AD160" s="124"/>
      <c r="AE160" s="124"/>
      <c r="AF160" s="124"/>
      <c r="AG160" s="124"/>
      <c r="AH160" s="124"/>
      <c r="AI160" s="98"/>
      <c r="AJ160" s="98"/>
      <c r="AK160" s="98"/>
      <c r="AL160" s="98"/>
      <c r="AM160" s="98"/>
      <c r="AN160" s="98"/>
    </row>
    <row r="161" spans="28:40" x14ac:dyDescent="0.3">
      <c r="AB161" s="124"/>
      <c r="AC161" s="124"/>
      <c r="AD161" s="124"/>
      <c r="AE161" s="124"/>
      <c r="AF161" s="124"/>
      <c r="AG161" s="124"/>
      <c r="AH161" s="124"/>
      <c r="AI161" s="98"/>
      <c r="AJ161" s="98"/>
      <c r="AK161" s="98"/>
      <c r="AL161" s="98"/>
      <c r="AM161" s="98"/>
      <c r="AN161" s="98"/>
    </row>
    <row r="162" spans="28:40" x14ac:dyDescent="0.3">
      <c r="AB162" s="124"/>
      <c r="AC162" s="124"/>
      <c r="AD162" s="124"/>
      <c r="AE162" s="124"/>
      <c r="AF162" s="124"/>
      <c r="AG162" s="124"/>
      <c r="AH162" s="124"/>
      <c r="AI162" s="98"/>
      <c r="AJ162" s="98"/>
      <c r="AK162" s="98"/>
      <c r="AL162" s="98"/>
      <c r="AM162" s="98"/>
      <c r="AN162" s="98"/>
    </row>
    <row r="163" spans="28:40" x14ac:dyDescent="0.3">
      <c r="AB163" s="124"/>
      <c r="AC163" s="124"/>
      <c r="AD163" s="124"/>
      <c r="AE163" s="124"/>
      <c r="AF163" s="124"/>
      <c r="AG163" s="124"/>
      <c r="AH163" s="124"/>
      <c r="AI163" s="98"/>
      <c r="AJ163" s="98"/>
      <c r="AK163" s="98"/>
      <c r="AL163" s="98"/>
      <c r="AM163" s="98"/>
      <c r="AN163" s="98"/>
    </row>
    <row r="164" spans="28:40" x14ac:dyDescent="0.3">
      <c r="AB164" s="124"/>
      <c r="AC164" s="124"/>
      <c r="AD164" s="124"/>
      <c r="AE164" s="124"/>
      <c r="AF164" s="124"/>
      <c r="AG164" s="124"/>
      <c r="AH164" s="124"/>
      <c r="AI164" s="98"/>
      <c r="AJ164" s="98"/>
      <c r="AK164" s="98"/>
      <c r="AL164" s="98"/>
      <c r="AM164" s="98"/>
      <c r="AN164" s="98"/>
    </row>
    <row r="165" spans="28:40" x14ac:dyDescent="0.3">
      <c r="AB165" s="124"/>
      <c r="AC165" s="124"/>
      <c r="AD165" s="124"/>
      <c r="AE165" s="124"/>
      <c r="AF165" s="124"/>
      <c r="AG165" s="124"/>
      <c r="AH165" s="124"/>
      <c r="AI165" s="98"/>
      <c r="AJ165" s="98"/>
      <c r="AK165" s="98"/>
      <c r="AL165" s="98"/>
      <c r="AM165" s="98"/>
      <c r="AN165" s="98"/>
    </row>
    <row r="166" spans="28:40" x14ac:dyDescent="0.3">
      <c r="AB166" s="124"/>
      <c r="AC166" s="124"/>
      <c r="AD166" s="124"/>
      <c r="AE166" s="124"/>
      <c r="AF166" s="124"/>
      <c r="AG166" s="124"/>
      <c r="AH166" s="124"/>
      <c r="AI166" s="98"/>
      <c r="AJ166" s="98"/>
      <c r="AK166" s="98"/>
      <c r="AL166" s="98"/>
      <c r="AM166" s="98"/>
      <c r="AN166" s="98"/>
    </row>
    <row r="167" spans="28:40" x14ac:dyDescent="0.3">
      <c r="AB167" s="124"/>
      <c r="AC167" s="124"/>
      <c r="AD167" s="124"/>
      <c r="AE167" s="124"/>
      <c r="AF167" s="124"/>
      <c r="AG167" s="124"/>
      <c r="AH167" s="124"/>
      <c r="AI167" s="98"/>
      <c r="AJ167" s="98"/>
      <c r="AK167" s="98"/>
      <c r="AL167" s="98"/>
      <c r="AM167" s="98"/>
      <c r="AN167" s="98"/>
    </row>
    <row r="168" spans="28:40" x14ac:dyDescent="0.3">
      <c r="AB168" s="124"/>
      <c r="AC168" s="124"/>
      <c r="AD168" s="124"/>
      <c r="AE168" s="124"/>
      <c r="AF168" s="124"/>
      <c r="AG168" s="124"/>
      <c r="AH168" s="124"/>
      <c r="AI168" s="98"/>
      <c r="AJ168" s="98"/>
      <c r="AK168" s="98"/>
      <c r="AL168" s="98"/>
      <c r="AM168" s="98"/>
      <c r="AN168" s="98"/>
    </row>
    <row r="169" spans="28:40" x14ac:dyDescent="0.3">
      <c r="AB169" s="124"/>
      <c r="AC169" s="124"/>
      <c r="AD169" s="124"/>
      <c r="AE169" s="124"/>
      <c r="AF169" s="124"/>
      <c r="AG169" s="124"/>
      <c r="AH169" s="124"/>
      <c r="AI169" s="98"/>
      <c r="AJ169" s="98"/>
      <c r="AK169" s="98"/>
      <c r="AL169" s="98"/>
      <c r="AM169" s="98"/>
      <c r="AN169" s="98"/>
    </row>
    <row r="170" spans="28:40" x14ac:dyDescent="0.3">
      <c r="AB170" s="124"/>
      <c r="AC170" s="124"/>
      <c r="AD170" s="124"/>
      <c r="AE170" s="124"/>
      <c r="AF170" s="124"/>
      <c r="AG170" s="124"/>
      <c r="AH170" s="124"/>
      <c r="AI170" s="98"/>
      <c r="AJ170" s="98"/>
      <c r="AK170" s="98"/>
      <c r="AL170" s="98"/>
      <c r="AM170" s="98"/>
      <c r="AN170" s="98"/>
    </row>
    <row r="171" spans="28:40" x14ac:dyDescent="0.3">
      <c r="AB171" s="124"/>
      <c r="AC171" s="124"/>
      <c r="AD171" s="124"/>
      <c r="AE171" s="124"/>
      <c r="AF171" s="124"/>
      <c r="AG171" s="124"/>
      <c r="AH171" s="124"/>
      <c r="AI171" s="98"/>
      <c r="AJ171" s="98"/>
      <c r="AK171" s="98"/>
      <c r="AL171" s="98"/>
      <c r="AM171" s="98"/>
      <c r="AN171" s="98"/>
    </row>
    <row r="172" spans="28:40" x14ac:dyDescent="0.3">
      <c r="AB172" s="124"/>
      <c r="AC172" s="124"/>
      <c r="AD172" s="124"/>
      <c r="AE172" s="124"/>
      <c r="AF172" s="124"/>
      <c r="AG172" s="124"/>
      <c r="AH172" s="124"/>
      <c r="AI172" s="98"/>
      <c r="AJ172" s="98"/>
      <c r="AK172" s="98"/>
      <c r="AL172" s="98"/>
      <c r="AM172" s="98"/>
      <c r="AN172" s="98"/>
    </row>
    <row r="173" spans="28:40" x14ac:dyDescent="0.3">
      <c r="AB173" s="124"/>
      <c r="AC173" s="124"/>
      <c r="AD173" s="124"/>
      <c r="AE173" s="124"/>
      <c r="AF173" s="124"/>
      <c r="AG173" s="124"/>
      <c r="AH173" s="124"/>
      <c r="AI173" s="98"/>
      <c r="AJ173" s="98"/>
      <c r="AK173" s="98"/>
      <c r="AL173" s="98"/>
      <c r="AM173" s="98"/>
      <c r="AN173" s="98"/>
    </row>
    <row r="174" spans="28:40" x14ac:dyDescent="0.3">
      <c r="AB174" s="124"/>
      <c r="AC174" s="124"/>
      <c r="AD174" s="124"/>
      <c r="AE174" s="124"/>
      <c r="AF174" s="124"/>
      <c r="AG174" s="124"/>
      <c r="AH174" s="124"/>
      <c r="AI174" s="98"/>
      <c r="AJ174" s="98"/>
      <c r="AK174" s="98"/>
      <c r="AL174" s="98"/>
      <c r="AM174" s="98"/>
      <c r="AN174" s="98"/>
    </row>
    <row r="175" spans="28:40" x14ac:dyDescent="0.3">
      <c r="AB175" s="124"/>
      <c r="AC175" s="124"/>
      <c r="AD175" s="124"/>
      <c r="AE175" s="124"/>
      <c r="AF175" s="124"/>
      <c r="AG175" s="124"/>
      <c r="AH175" s="124"/>
      <c r="AI175" s="98"/>
      <c r="AJ175" s="98"/>
      <c r="AK175" s="98"/>
      <c r="AL175" s="98"/>
      <c r="AM175" s="98"/>
      <c r="AN175" s="98"/>
    </row>
    <row r="176" spans="28:40" x14ac:dyDescent="0.3">
      <c r="AB176" s="124"/>
      <c r="AC176" s="124"/>
      <c r="AD176" s="124"/>
      <c r="AE176" s="124"/>
      <c r="AF176" s="124"/>
      <c r="AG176" s="124"/>
      <c r="AH176" s="124"/>
      <c r="AI176" s="98"/>
      <c r="AJ176" s="98"/>
      <c r="AK176" s="98"/>
      <c r="AL176" s="98"/>
      <c r="AM176" s="98"/>
      <c r="AN176" s="98"/>
    </row>
    <row r="177" spans="28:40" x14ac:dyDescent="0.3">
      <c r="AB177" s="124"/>
      <c r="AC177" s="124"/>
      <c r="AD177" s="124"/>
      <c r="AE177" s="124"/>
      <c r="AF177" s="124"/>
      <c r="AG177" s="124"/>
      <c r="AH177" s="124"/>
      <c r="AI177" s="98"/>
      <c r="AJ177" s="98"/>
      <c r="AK177" s="98"/>
      <c r="AL177" s="98"/>
      <c r="AM177" s="98"/>
      <c r="AN177" s="98"/>
    </row>
    <row r="178" spans="28:40" x14ac:dyDescent="0.3">
      <c r="AB178" s="124"/>
      <c r="AC178" s="124"/>
      <c r="AD178" s="124"/>
      <c r="AE178" s="124"/>
      <c r="AF178" s="124"/>
      <c r="AG178" s="124"/>
      <c r="AH178" s="124"/>
      <c r="AI178" s="98"/>
      <c r="AJ178" s="98"/>
      <c r="AK178" s="98"/>
      <c r="AL178" s="98"/>
      <c r="AM178" s="98"/>
      <c r="AN178" s="98"/>
    </row>
    <row r="179" spans="28:40" x14ac:dyDescent="0.3">
      <c r="AB179" s="124"/>
      <c r="AC179" s="124"/>
      <c r="AD179" s="124"/>
      <c r="AE179" s="124"/>
      <c r="AF179" s="124"/>
      <c r="AG179" s="124"/>
      <c r="AH179" s="124"/>
      <c r="AI179" s="98"/>
      <c r="AJ179" s="98"/>
      <c r="AK179" s="98"/>
      <c r="AL179" s="98"/>
      <c r="AM179" s="98"/>
      <c r="AN179" s="98"/>
    </row>
    <row r="180" spans="28:40" x14ac:dyDescent="0.3">
      <c r="AB180" s="124"/>
      <c r="AC180" s="124"/>
      <c r="AD180" s="124"/>
      <c r="AE180" s="124"/>
      <c r="AF180" s="124"/>
      <c r="AG180" s="124"/>
      <c r="AH180" s="124"/>
      <c r="AI180" s="98"/>
      <c r="AJ180" s="98"/>
      <c r="AK180" s="98"/>
      <c r="AL180" s="98"/>
      <c r="AM180" s="98"/>
      <c r="AN180" s="98"/>
    </row>
    <row r="181" spans="28:40" x14ac:dyDescent="0.3">
      <c r="AB181" s="124"/>
      <c r="AC181" s="124"/>
      <c r="AD181" s="124"/>
      <c r="AE181" s="124"/>
      <c r="AF181" s="124"/>
      <c r="AG181" s="124"/>
      <c r="AH181" s="124"/>
      <c r="AI181" s="98"/>
      <c r="AJ181" s="98"/>
      <c r="AK181" s="98"/>
      <c r="AL181" s="98"/>
      <c r="AM181" s="98"/>
      <c r="AN181" s="98"/>
    </row>
    <row r="182" spans="28:40" x14ac:dyDescent="0.3">
      <c r="AB182" s="124"/>
      <c r="AC182" s="124"/>
      <c r="AD182" s="124"/>
      <c r="AE182" s="124"/>
      <c r="AF182" s="124"/>
      <c r="AG182" s="124"/>
      <c r="AH182" s="124"/>
      <c r="AI182" s="98"/>
      <c r="AJ182" s="98"/>
      <c r="AK182" s="98"/>
      <c r="AL182" s="98"/>
      <c r="AM182" s="98"/>
      <c r="AN182" s="98"/>
    </row>
    <row r="183" spans="28:40" x14ac:dyDescent="0.3">
      <c r="AB183" s="124"/>
      <c r="AC183" s="124"/>
      <c r="AD183" s="124"/>
      <c r="AE183" s="124"/>
      <c r="AF183" s="124"/>
      <c r="AG183" s="124"/>
      <c r="AH183" s="124"/>
      <c r="AI183" s="98"/>
      <c r="AJ183" s="98"/>
      <c r="AK183" s="98"/>
      <c r="AL183" s="98"/>
      <c r="AM183" s="98"/>
      <c r="AN183" s="98"/>
    </row>
    <row r="184" spans="28:40" x14ac:dyDescent="0.3">
      <c r="AB184" s="124"/>
      <c r="AC184" s="124"/>
      <c r="AD184" s="124"/>
      <c r="AE184" s="124"/>
      <c r="AF184" s="124"/>
      <c r="AG184" s="124"/>
      <c r="AH184" s="124"/>
      <c r="AI184" s="98"/>
      <c r="AJ184" s="98"/>
      <c r="AK184" s="98"/>
      <c r="AL184" s="98"/>
      <c r="AM184" s="98"/>
      <c r="AN184" s="98"/>
    </row>
    <row r="185" spans="28:40" x14ac:dyDescent="0.3">
      <c r="AB185" s="124"/>
      <c r="AC185" s="124"/>
      <c r="AD185" s="124"/>
      <c r="AE185" s="124"/>
      <c r="AF185" s="124"/>
      <c r="AG185" s="124"/>
      <c r="AH185" s="124"/>
      <c r="AI185" s="98"/>
      <c r="AJ185" s="98"/>
      <c r="AK185" s="98"/>
      <c r="AL185" s="98"/>
      <c r="AM185" s="98"/>
      <c r="AN185" s="98"/>
    </row>
    <row r="186" spans="28:40" x14ac:dyDescent="0.3">
      <c r="AB186" s="124"/>
      <c r="AC186" s="124"/>
      <c r="AD186" s="124"/>
      <c r="AE186" s="124"/>
      <c r="AF186" s="124"/>
      <c r="AG186" s="124"/>
      <c r="AH186" s="124"/>
      <c r="AI186" s="98"/>
      <c r="AJ186" s="98"/>
      <c r="AK186" s="98"/>
      <c r="AL186" s="98"/>
      <c r="AM186" s="98"/>
      <c r="AN186" s="98"/>
    </row>
    <row r="187" spans="28:40" x14ac:dyDescent="0.3">
      <c r="AB187" s="124"/>
      <c r="AC187" s="124"/>
      <c r="AD187" s="124"/>
      <c r="AE187" s="124"/>
      <c r="AF187" s="124"/>
      <c r="AG187" s="124"/>
      <c r="AH187" s="124"/>
      <c r="AI187" s="98"/>
      <c r="AJ187" s="98"/>
      <c r="AK187" s="98"/>
      <c r="AL187" s="98"/>
      <c r="AM187" s="98"/>
      <c r="AN187" s="98"/>
    </row>
    <row r="188" spans="28:40" x14ac:dyDescent="0.3">
      <c r="AB188" s="124"/>
      <c r="AC188" s="124"/>
      <c r="AD188" s="124"/>
      <c r="AE188" s="124"/>
      <c r="AF188" s="124"/>
      <c r="AG188" s="124"/>
      <c r="AH188" s="124"/>
      <c r="AI188" s="98"/>
      <c r="AJ188" s="98"/>
      <c r="AK188" s="98"/>
      <c r="AL188" s="98"/>
      <c r="AM188" s="98"/>
      <c r="AN188" s="98"/>
    </row>
    <row r="189" spans="28:40" x14ac:dyDescent="0.3">
      <c r="AB189" s="124"/>
      <c r="AC189" s="124"/>
      <c r="AD189" s="124"/>
      <c r="AE189" s="124"/>
      <c r="AF189" s="124"/>
      <c r="AG189" s="124"/>
      <c r="AH189" s="124"/>
      <c r="AI189" s="98"/>
      <c r="AJ189" s="98"/>
      <c r="AK189" s="98"/>
      <c r="AL189" s="98"/>
      <c r="AM189" s="98"/>
      <c r="AN189" s="98"/>
    </row>
    <row r="190" spans="28:40" x14ac:dyDescent="0.3">
      <c r="AB190" s="124"/>
      <c r="AC190" s="124"/>
      <c r="AD190" s="124"/>
      <c r="AE190" s="124"/>
      <c r="AF190" s="124"/>
      <c r="AG190" s="124"/>
      <c r="AH190" s="124"/>
      <c r="AI190" s="98"/>
      <c r="AJ190" s="98"/>
      <c r="AK190" s="98"/>
      <c r="AL190" s="98"/>
      <c r="AM190" s="98"/>
      <c r="AN190" s="98"/>
    </row>
    <row r="191" spans="28:40" x14ac:dyDescent="0.3">
      <c r="AB191" s="124"/>
      <c r="AC191" s="124"/>
      <c r="AD191" s="124"/>
      <c r="AE191" s="124"/>
      <c r="AF191" s="124"/>
      <c r="AG191" s="124"/>
      <c r="AH191" s="124"/>
      <c r="AI191" s="98"/>
      <c r="AJ191" s="98"/>
      <c r="AK191" s="98"/>
      <c r="AL191" s="98"/>
      <c r="AM191" s="98"/>
      <c r="AN191" s="98"/>
    </row>
    <row r="192" spans="28:40" x14ac:dyDescent="0.3">
      <c r="AB192" s="124"/>
      <c r="AC192" s="124"/>
      <c r="AD192" s="124"/>
      <c r="AE192" s="124"/>
      <c r="AF192" s="124"/>
      <c r="AG192" s="124"/>
      <c r="AH192" s="124"/>
      <c r="AI192" s="98"/>
      <c r="AJ192" s="98"/>
      <c r="AK192" s="98"/>
      <c r="AL192" s="98"/>
      <c r="AM192" s="98"/>
      <c r="AN192" s="98"/>
    </row>
    <row r="193" spans="28:40" x14ac:dyDescent="0.3">
      <c r="AB193" s="124"/>
      <c r="AC193" s="124"/>
      <c r="AD193" s="124"/>
      <c r="AE193" s="124"/>
      <c r="AF193" s="124"/>
      <c r="AG193" s="124"/>
      <c r="AH193" s="124"/>
      <c r="AI193" s="98"/>
      <c r="AJ193" s="98"/>
      <c r="AK193" s="98"/>
      <c r="AL193" s="98"/>
      <c r="AM193" s="98"/>
      <c r="AN193" s="98"/>
    </row>
    <row r="194" spans="28:40" x14ac:dyDescent="0.3">
      <c r="AB194" s="124"/>
      <c r="AC194" s="124"/>
      <c r="AD194" s="124"/>
      <c r="AE194" s="124"/>
      <c r="AF194" s="124"/>
      <c r="AG194" s="124"/>
      <c r="AH194" s="124"/>
      <c r="AI194" s="98"/>
      <c r="AJ194" s="98"/>
      <c r="AK194" s="98"/>
      <c r="AL194" s="98"/>
      <c r="AM194" s="98"/>
      <c r="AN194" s="98"/>
    </row>
    <row r="195" spans="28:40" x14ac:dyDescent="0.3">
      <c r="AB195" s="124"/>
      <c r="AC195" s="124"/>
      <c r="AD195" s="124"/>
      <c r="AE195" s="124"/>
      <c r="AF195" s="124"/>
      <c r="AG195" s="124"/>
      <c r="AH195" s="124"/>
      <c r="AI195" s="98"/>
      <c r="AJ195" s="98"/>
      <c r="AK195" s="98"/>
      <c r="AL195" s="98"/>
      <c r="AM195" s="98"/>
      <c r="AN195" s="98"/>
    </row>
    <row r="196" spans="28:40" x14ac:dyDescent="0.3">
      <c r="AB196" s="124"/>
      <c r="AC196" s="124"/>
      <c r="AD196" s="124"/>
      <c r="AE196" s="124"/>
      <c r="AF196" s="124"/>
      <c r="AG196" s="124"/>
      <c r="AH196" s="124"/>
      <c r="AI196" s="98"/>
      <c r="AJ196" s="98"/>
      <c r="AK196" s="98"/>
      <c r="AL196" s="98"/>
      <c r="AM196" s="98"/>
      <c r="AN196" s="98"/>
    </row>
    <row r="197" spans="28:40" x14ac:dyDescent="0.3">
      <c r="AB197" s="124"/>
      <c r="AC197" s="124"/>
      <c r="AD197" s="124"/>
      <c r="AE197" s="124"/>
      <c r="AF197" s="124"/>
      <c r="AG197" s="124"/>
      <c r="AH197" s="124"/>
      <c r="AI197" s="98"/>
      <c r="AJ197" s="98"/>
      <c r="AK197" s="98"/>
      <c r="AL197" s="98"/>
      <c r="AM197" s="98"/>
      <c r="AN197" s="98"/>
    </row>
    <row r="198" spans="28:40" x14ac:dyDescent="0.3">
      <c r="AB198" s="124"/>
      <c r="AC198" s="124"/>
      <c r="AD198" s="124"/>
      <c r="AE198" s="124"/>
      <c r="AF198" s="124"/>
      <c r="AG198" s="124"/>
      <c r="AH198" s="124"/>
      <c r="AI198" s="98"/>
      <c r="AJ198" s="98"/>
      <c r="AK198" s="98"/>
      <c r="AL198" s="98"/>
      <c r="AM198" s="98"/>
      <c r="AN198" s="98"/>
    </row>
    <row r="199" spans="28:40" x14ac:dyDescent="0.3">
      <c r="AB199" s="124"/>
      <c r="AC199" s="124"/>
      <c r="AD199" s="124"/>
      <c r="AE199" s="124"/>
      <c r="AF199" s="124"/>
      <c r="AG199" s="124"/>
      <c r="AH199" s="124"/>
      <c r="AI199" s="98"/>
      <c r="AJ199" s="98"/>
      <c r="AK199" s="98"/>
      <c r="AL199" s="98"/>
      <c r="AM199" s="98"/>
      <c r="AN199" s="98"/>
    </row>
    <row r="200" spans="28:40" x14ac:dyDescent="0.3">
      <c r="AB200" s="124"/>
      <c r="AC200" s="124"/>
      <c r="AD200" s="124"/>
      <c r="AE200" s="124"/>
      <c r="AF200" s="124"/>
      <c r="AG200" s="124"/>
      <c r="AH200" s="124"/>
      <c r="AI200" s="98"/>
      <c r="AJ200" s="98"/>
      <c r="AK200" s="98"/>
      <c r="AL200" s="98"/>
      <c r="AM200" s="98"/>
      <c r="AN200" s="98"/>
    </row>
    <row r="201" spans="28:40" x14ac:dyDescent="0.3">
      <c r="AB201" s="124"/>
      <c r="AC201" s="124"/>
      <c r="AD201" s="124"/>
      <c r="AE201" s="124"/>
      <c r="AF201" s="124"/>
      <c r="AG201" s="124"/>
      <c r="AH201" s="124"/>
      <c r="AI201" s="98"/>
      <c r="AJ201" s="98"/>
      <c r="AK201" s="98"/>
      <c r="AL201" s="98"/>
      <c r="AM201" s="98"/>
      <c r="AN201" s="98"/>
    </row>
    <row r="202" spans="28:40" x14ac:dyDescent="0.3">
      <c r="AB202" s="124"/>
      <c r="AC202" s="124"/>
      <c r="AD202" s="124"/>
      <c r="AE202" s="124"/>
      <c r="AF202" s="124"/>
      <c r="AG202" s="124"/>
      <c r="AH202" s="124"/>
      <c r="AI202" s="98"/>
      <c r="AJ202" s="98"/>
      <c r="AK202" s="98"/>
      <c r="AL202" s="98"/>
      <c r="AM202" s="98"/>
      <c r="AN202" s="98"/>
    </row>
    <row r="203" spans="28:40" x14ac:dyDescent="0.3">
      <c r="AB203" s="124"/>
      <c r="AC203" s="124"/>
      <c r="AD203" s="124"/>
      <c r="AE203" s="124"/>
      <c r="AF203" s="124"/>
      <c r="AG203" s="124"/>
      <c r="AH203" s="124"/>
      <c r="AI203" s="98"/>
      <c r="AJ203" s="98"/>
      <c r="AK203" s="98"/>
      <c r="AL203" s="98"/>
      <c r="AM203" s="98"/>
      <c r="AN203" s="98"/>
    </row>
    <row r="204" spans="28:40" x14ac:dyDescent="0.3">
      <c r="AB204" s="124"/>
      <c r="AC204" s="124"/>
      <c r="AD204" s="124"/>
      <c r="AE204" s="124"/>
      <c r="AF204" s="124"/>
      <c r="AG204" s="124"/>
      <c r="AH204" s="124"/>
      <c r="AI204" s="98"/>
      <c r="AJ204" s="98"/>
      <c r="AK204" s="98"/>
      <c r="AL204" s="98"/>
      <c r="AM204" s="98"/>
      <c r="AN204" s="98"/>
    </row>
    <row r="205" spans="28:40" x14ac:dyDescent="0.3">
      <c r="AB205" s="124"/>
      <c r="AC205" s="124"/>
      <c r="AD205" s="124"/>
      <c r="AE205" s="124"/>
      <c r="AF205" s="124"/>
      <c r="AG205" s="124"/>
      <c r="AH205" s="124"/>
      <c r="AI205" s="98"/>
      <c r="AJ205" s="98"/>
      <c r="AK205" s="98"/>
      <c r="AL205" s="98"/>
      <c r="AM205" s="98"/>
      <c r="AN205" s="98"/>
    </row>
    <row r="206" spans="28:40" x14ac:dyDescent="0.3">
      <c r="AB206" s="124"/>
      <c r="AC206" s="124"/>
      <c r="AD206" s="124"/>
      <c r="AE206" s="124"/>
      <c r="AF206" s="124"/>
      <c r="AG206" s="124"/>
      <c r="AH206" s="124"/>
      <c r="AI206" s="98"/>
      <c r="AJ206" s="98"/>
      <c r="AK206" s="98"/>
      <c r="AL206" s="98"/>
      <c r="AM206" s="98"/>
      <c r="AN206" s="98"/>
    </row>
    <row r="207" spans="28:40" x14ac:dyDescent="0.3">
      <c r="AB207" s="124"/>
      <c r="AC207" s="124"/>
      <c r="AD207" s="124"/>
      <c r="AE207" s="124"/>
      <c r="AF207" s="124"/>
      <c r="AG207" s="124"/>
      <c r="AH207" s="124"/>
      <c r="AI207" s="98"/>
      <c r="AJ207" s="98"/>
      <c r="AK207" s="98"/>
      <c r="AL207" s="98"/>
      <c r="AM207" s="98"/>
      <c r="AN207" s="98"/>
    </row>
    <row r="208" spans="28:40" x14ac:dyDescent="0.3">
      <c r="AB208" s="124"/>
      <c r="AC208" s="124"/>
      <c r="AD208" s="124"/>
      <c r="AE208" s="124"/>
      <c r="AF208" s="124"/>
      <c r="AG208" s="124"/>
      <c r="AH208" s="124"/>
      <c r="AI208" s="98"/>
      <c r="AJ208" s="98"/>
      <c r="AK208" s="98"/>
      <c r="AL208" s="98"/>
      <c r="AM208" s="98"/>
      <c r="AN208" s="98"/>
    </row>
    <row r="209" spans="28:40" x14ac:dyDescent="0.3">
      <c r="AB209" s="124"/>
      <c r="AC209" s="124"/>
      <c r="AD209" s="124"/>
      <c r="AE209" s="124"/>
      <c r="AF209" s="124"/>
      <c r="AG209" s="124"/>
      <c r="AH209" s="124"/>
      <c r="AI209" s="98"/>
      <c r="AJ209" s="98"/>
      <c r="AK209" s="98"/>
      <c r="AL209" s="98"/>
      <c r="AM209" s="98"/>
      <c r="AN209" s="98"/>
    </row>
    <row r="210" spans="28:40" x14ac:dyDescent="0.3">
      <c r="AB210" s="124"/>
      <c r="AC210" s="124"/>
      <c r="AD210" s="124"/>
      <c r="AE210" s="124"/>
      <c r="AF210" s="124"/>
      <c r="AG210" s="124"/>
      <c r="AH210" s="124"/>
      <c r="AI210" s="98"/>
      <c r="AJ210" s="98"/>
      <c r="AK210" s="98"/>
      <c r="AL210" s="98"/>
      <c r="AM210" s="98"/>
      <c r="AN210" s="98"/>
    </row>
    <row r="211" spans="28:40" x14ac:dyDescent="0.3">
      <c r="AB211" s="124"/>
      <c r="AC211" s="124"/>
      <c r="AD211" s="124"/>
      <c r="AE211" s="124"/>
      <c r="AF211" s="124"/>
      <c r="AG211" s="124"/>
      <c r="AH211" s="124"/>
      <c r="AI211" s="98"/>
      <c r="AJ211" s="98"/>
      <c r="AK211" s="98"/>
      <c r="AL211" s="98"/>
      <c r="AM211" s="98"/>
      <c r="AN211" s="98"/>
    </row>
    <row r="212" spans="28:40" x14ac:dyDescent="0.3">
      <c r="AB212" s="124"/>
      <c r="AC212" s="124"/>
      <c r="AD212" s="124"/>
      <c r="AE212" s="124"/>
      <c r="AF212" s="124"/>
      <c r="AG212" s="124"/>
      <c r="AH212" s="124"/>
      <c r="AI212" s="98"/>
      <c r="AJ212" s="98"/>
      <c r="AK212" s="98"/>
      <c r="AL212" s="98"/>
      <c r="AM212" s="98"/>
      <c r="AN212" s="98"/>
    </row>
    <row r="213" spans="28:40" x14ac:dyDescent="0.3">
      <c r="AB213" s="124"/>
      <c r="AC213" s="124"/>
      <c r="AD213" s="124"/>
      <c r="AE213" s="124"/>
      <c r="AF213" s="124"/>
      <c r="AG213" s="124"/>
      <c r="AH213" s="124"/>
      <c r="AI213" s="98"/>
      <c r="AJ213" s="98"/>
      <c r="AK213" s="98"/>
      <c r="AL213" s="98"/>
      <c r="AM213" s="98"/>
      <c r="AN213" s="98"/>
    </row>
    <row r="214" spans="28:40" x14ac:dyDescent="0.3">
      <c r="AB214" s="124"/>
      <c r="AC214" s="124"/>
      <c r="AD214" s="124"/>
      <c r="AE214" s="124"/>
      <c r="AF214" s="124"/>
      <c r="AG214" s="124"/>
      <c r="AH214" s="124"/>
      <c r="AI214" s="98"/>
      <c r="AJ214" s="98"/>
      <c r="AK214" s="98"/>
      <c r="AL214" s="98"/>
      <c r="AM214" s="98"/>
      <c r="AN214" s="98"/>
    </row>
    <row r="215" spans="28:40" x14ac:dyDescent="0.3">
      <c r="AB215" s="124"/>
      <c r="AC215" s="124"/>
      <c r="AD215" s="124"/>
      <c r="AE215" s="124"/>
      <c r="AF215" s="124"/>
      <c r="AG215" s="124"/>
      <c r="AH215" s="124"/>
      <c r="AI215" s="98"/>
      <c r="AJ215" s="98"/>
      <c r="AK215" s="98"/>
      <c r="AL215" s="98"/>
      <c r="AM215" s="98"/>
      <c r="AN215" s="98"/>
    </row>
    <row r="216" spans="28:40" x14ac:dyDescent="0.3">
      <c r="AB216" s="124"/>
      <c r="AC216" s="124"/>
      <c r="AD216" s="124"/>
      <c r="AE216" s="124"/>
      <c r="AF216" s="124"/>
      <c r="AG216" s="124"/>
      <c r="AH216" s="124"/>
      <c r="AI216" s="98"/>
      <c r="AJ216" s="98"/>
      <c r="AK216" s="98"/>
      <c r="AL216" s="98"/>
      <c r="AM216" s="98"/>
      <c r="AN216" s="98"/>
    </row>
    <row r="217" spans="28:40" x14ac:dyDescent="0.3">
      <c r="AB217" s="124"/>
      <c r="AC217" s="124"/>
      <c r="AD217" s="124"/>
      <c r="AE217" s="124"/>
      <c r="AF217" s="124"/>
      <c r="AG217" s="124"/>
      <c r="AH217" s="124"/>
      <c r="AI217" s="98"/>
      <c r="AJ217" s="98"/>
      <c r="AK217" s="98"/>
      <c r="AL217" s="98"/>
      <c r="AM217" s="98"/>
      <c r="AN217" s="98"/>
    </row>
    <row r="218" spans="28:40" x14ac:dyDescent="0.3">
      <c r="AB218" s="124"/>
      <c r="AC218" s="124"/>
      <c r="AD218" s="124"/>
      <c r="AE218" s="124"/>
      <c r="AF218" s="124"/>
      <c r="AG218" s="124"/>
      <c r="AH218" s="124"/>
      <c r="AI218" s="98"/>
      <c r="AJ218" s="98"/>
      <c r="AK218" s="98"/>
      <c r="AL218" s="98"/>
      <c r="AM218" s="98"/>
      <c r="AN218" s="98"/>
    </row>
    <row r="219" spans="28:40" x14ac:dyDescent="0.3">
      <c r="AB219" s="124"/>
      <c r="AC219" s="124"/>
      <c r="AD219" s="124"/>
      <c r="AE219" s="124"/>
      <c r="AF219" s="124"/>
      <c r="AG219" s="124"/>
      <c r="AH219" s="124"/>
      <c r="AI219" s="98"/>
      <c r="AJ219" s="98"/>
      <c r="AK219" s="98"/>
      <c r="AL219" s="98"/>
      <c r="AM219" s="98"/>
      <c r="AN219" s="98"/>
    </row>
    <row r="220" spans="28:40" x14ac:dyDescent="0.3">
      <c r="AB220" s="124"/>
      <c r="AC220" s="124"/>
      <c r="AD220" s="124"/>
      <c r="AE220" s="124"/>
      <c r="AF220" s="124"/>
      <c r="AG220" s="124"/>
      <c r="AH220" s="124"/>
      <c r="AI220" s="98"/>
      <c r="AJ220" s="98"/>
      <c r="AK220" s="98"/>
      <c r="AL220" s="98"/>
      <c r="AM220" s="98"/>
      <c r="AN220" s="98"/>
    </row>
    <row r="221" spans="28:40" x14ac:dyDescent="0.3">
      <c r="AB221" s="124"/>
      <c r="AC221" s="124"/>
      <c r="AD221" s="124"/>
      <c r="AE221" s="124"/>
      <c r="AF221" s="124"/>
      <c r="AG221" s="124"/>
      <c r="AH221" s="124"/>
      <c r="AI221" s="98"/>
      <c r="AJ221" s="98"/>
      <c r="AK221" s="98"/>
      <c r="AL221" s="98"/>
      <c r="AM221" s="98"/>
      <c r="AN221" s="98"/>
    </row>
    <row r="222" spans="28:40" x14ac:dyDescent="0.3">
      <c r="AB222" s="124"/>
      <c r="AC222" s="124"/>
      <c r="AD222" s="124"/>
      <c r="AE222" s="124"/>
      <c r="AF222" s="124"/>
      <c r="AG222" s="124"/>
      <c r="AH222" s="124"/>
      <c r="AI222" s="98"/>
      <c r="AJ222" s="98"/>
      <c r="AK222" s="98"/>
      <c r="AL222" s="98"/>
      <c r="AM222" s="98"/>
      <c r="AN222" s="98"/>
    </row>
    <row r="223" spans="28:40" x14ac:dyDescent="0.3">
      <c r="AB223" s="124"/>
      <c r="AC223" s="124"/>
      <c r="AD223" s="124"/>
      <c r="AE223" s="124"/>
      <c r="AF223" s="124"/>
      <c r="AG223" s="124"/>
      <c r="AH223" s="124"/>
      <c r="AI223" s="98"/>
      <c r="AJ223" s="98"/>
      <c r="AK223" s="98"/>
      <c r="AL223" s="98"/>
      <c r="AM223" s="98"/>
      <c r="AN223" s="98"/>
    </row>
    <row r="224" spans="28:40" x14ac:dyDescent="0.3">
      <c r="AB224" s="124"/>
      <c r="AC224" s="124"/>
      <c r="AD224" s="124"/>
      <c r="AE224" s="124"/>
      <c r="AF224" s="124"/>
      <c r="AG224" s="124"/>
      <c r="AH224" s="124"/>
      <c r="AI224" s="98"/>
      <c r="AJ224" s="98"/>
      <c r="AK224" s="98"/>
      <c r="AL224" s="98"/>
      <c r="AM224" s="98"/>
      <c r="AN224" s="98"/>
    </row>
    <row r="225" spans="28:40" x14ac:dyDescent="0.3">
      <c r="AB225" s="124"/>
      <c r="AC225" s="124"/>
      <c r="AD225" s="124"/>
      <c r="AE225" s="124"/>
      <c r="AF225" s="124"/>
      <c r="AG225" s="124"/>
      <c r="AH225" s="124"/>
      <c r="AI225" s="98"/>
      <c r="AJ225" s="98"/>
      <c r="AK225" s="98"/>
      <c r="AL225" s="98"/>
      <c r="AM225" s="98"/>
      <c r="AN225" s="98"/>
    </row>
    <row r="226" spans="28:40" x14ac:dyDescent="0.3">
      <c r="AB226" s="124"/>
      <c r="AC226" s="124"/>
      <c r="AD226" s="124"/>
      <c r="AE226" s="124"/>
      <c r="AF226" s="124"/>
      <c r="AG226" s="124"/>
      <c r="AH226" s="124"/>
      <c r="AI226" s="98"/>
      <c r="AJ226" s="98"/>
      <c r="AK226" s="98"/>
      <c r="AL226" s="98"/>
      <c r="AM226" s="98"/>
      <c r="AN226" s="98"/>
    </row>
    <row r="227" spans="28:40" x14ac:dyDescent="0.3">
      <c r="AB227" s="124"/>
      <c r="AC227" s="124"/>
      <c r="AD227" s="124"/>
      <c r="AE227" s="124"/>
      <c r="AF227" s="124"/>
      <c r="AG227" s="124"/>
      <c r="AH227" s="124"/>
      <c r="AI227" s="98"/>
      <c r="AJ227" s="98"/>
      <c r="AK227" s="98"/>
      <c r="AL227" s="98"/>
      <c r="AM227" s="98"/>
      <c r="AN227" s="98"/>
    </row>
    <row r="228" spans="28:40" x14ac:dyDescent="0.3">
      <c r="AB228" s="124"/>
      <c r="AC228" s="124"/>
      <c r="AD228" s="124"/>
      <c r="AE228" s="124"/>
      <c r="AF228" s="124"/>
      <c r="AG228" s="124"/>
      <c r="AH228" s="124"/>
      <c r="AI228" s="98"/>
      <c r="AJ228" s="98"/>
      <c r="AK228" s="98"/>
      <c r="AL228" s="98"/>
      <c r="AM228" s="98"/>
      <c r="AN228" s="98"/>
    </row>
    <row r="229" spans="28:40" x14ac:dyDescent="0.3">
      <c r="AB229" s="124"/>
      <c r="AC229" s="124"/>
      <c r="AD229" s="124"/>
      <c r="AE229" s="124"/>
      <c r="AF229" s="124"/>
      <c r="AG229" s="124"/>
      <c r="AH229" s="124"/>
      <c r="AI229" s="98"/>
      <c r="AJ229" s="98"/>
      <c r="AK229" s="98"/>
      <c r="AL229" s="98"/>
      <c r="AM229" s="98"/>
      <c r="AN229" s="98"/>
    </row>
    <row r="230" spans="28:40" x14ac:dyDescent="0.3">
      <c r="AB230" s="124"/>
      <c r="AC230" s="124"/>
      <c r="AD230" s="124"/>
      <c r="AE230" s="124"/>
      <c r="AF230" s="124"/>
      <c r="AG230" s="124"/>
      <c r="AH230" s="124"/>
      <c r="AI230" s="98"/>
      <c r="AJ230" s="98"/>
      <c r="AK230" s="98"/>
      <c r="AL230" s="98"/>
      <c r="AM230" s="98"/>
      <c r="AN230" s="98"/>
    </row>
    <row r="231" spans="28:40" x14ac:dyDescent="0.3">
      <c r="AB231" s="124"/>
      <c r="AC231" s="124"/>
      <c r="AD231" s="124"/>
      <c r="AE231" s="124"/>
      <c r="AF231" s="124"/>
      <c r="AG231" s="124"/>
      <c r="AH231" s="124"/>
      <c r="AI231" s="98"/>
      <c r="AJ231" s="98"/>
      <c r="AK231" s="98"/>
      <c r="AL231" s="98"/>
      <c r="AM231" s="98"/>
      <c r="AN231" s="98"/>
    </row>
    <row r="232" spans="28:40" x14ac:dyDescent="0.3">
      <c r="AB232" s="124"/>
      <c r="AC232" s="124"/>
      <c r="AD232" s="124"/>
      <c r="AE232" s="124"/>
      <c r="AF232" s="124"/>
      <c r="AG232" s="124"/>
      <c r="AH232" s="124"/>
      <c r="AI232" s="98"/>
      <c r="AJ232" s="98"/>
      <c r="AK232" s="98"/>
      <c r="AL232" s="98"/>
      <c r="AM232" s="98"/>
      <c r="AN232" s="98"/>
    </row>
    <row r="233" spans="28:40" x14ac:dyDescent="0.3">
      <c r="AB233" s="124"/>
      <c r="AC233" s="124"/>
      <c r="AD233" s="124"/>
      <c r="AE233" s="124"/>
      <c r="AF233" s="124"/>
      <c r="AG233" s="124"/>
      <c r="AH233" s="124"/>
      <c r="AI233" s="98"/>
      <c r="AJ233" s="98"/>
      <c r="AK233" s="98"/>
      <c r="AL233" s="98"/>
      <c r="AM233" s="98"/>
      <c r="AN233" s="98"/>
    </row>
    <row r="234" spans="28:40" x14ac:dyDescent="0.3">
      <c r="AB234" s="124"/>
      <c r="AC234" s="124"/>
      <c r="AD234" s="124"/>
      <c r="AE234" s="124"/>
      <c r="AF234" s="124"/>
      <c r="AG234" s="124"/>
      <c r="AH234" s="124"/>
      <c r="AI234" s="98"/>
      <c r="AJ234" s="98"/>
      <c r="AK234" s="98"/>
      <c r="AL234" s="98"/>
      <c r="AM234" s="98"/>
      <c r="AN234" s="98"/>
    </row>
    <row r="235" spans="28:40" x14ac:dyDescent="0.3">
      <c r="AB235" s="124"/>
      <c r="AC235" s="124"/>
      <c r="AD235" s="124"/>
      <c r="AE235" s="124"/>
      <c r="AF235" s="124"/>
      <c r="AG235" s="124"/>
      <c r="AH235" s="124"/>
      <c r="AI235" s="98"/>
      <c r="AJ235" s="98"/>
      <c r="AK235" s="98"/>
      <c r="AL235" s="98"/>
      <c r="AM235" s="98"/>
      <c r="AN235" s="98"/>
    </row>
    <row r="236" spans="28:40" x14ac:dyDescent="0.3">
      <c r="AB236" s="124"/>
      <c r="AC236" s="124"/>
      <c r="AD236" s="124"/>
      <c r="AE236" s="124"/>
      <c r="AF236" s="124"/>
      <c r="AG236" s="124"/>
      <c r="AH236" s="124"/>
      <c r="AI236" s="98"/>
      <c r="AJ236" s="98"/>
      <c r="AK236" s="98"/>
      <c r="AL236" s="98"/>
      <c r="AM236" s="98"/>
      <c r="AN236" s="98"/>
    </row>
    <row r="237" spans="28:40" x14ac:dyDescent="0.3">
      <c r="AB237" s="124"/>
      <c r="AC237" s="124"/>
      <c r="AD237" s="124"/>
      <c r="AE237" s="124"/>
      <c r="AF237" s="124"/>
      <c r="AG237" s="124"/>
      <c r="AH237" s="124"/>
      <c r="AI237" s="98"/>
      <c r="AJ237" s="98"/>
      <c r="AK237" s="98"/>
      <c r="AL237" s="98"/>
      <c r="AM237" s="98"/>
      <c r="AN237" s="98"/>
    </row>
    <row r="238" spans="28:40" x14ac:dyDescent="0.3">
      <c r="AB238" s="124"/>
      <c r="AC238" s="124"/>
      <c r="AD238" s="124"/>
      <c r="AE238" s="124"/>
      <c r="AF238" s="124"/>
      <c r="AG238" s="124"/>
      <c r="AH238" s="124"/>
      <c r="AI238" s="98"/>
      <c r="AJ238" s="98"/>
      <c r="AK238" s="98"/>
      <c r="AL238" s="98"/>
      <c r="AM238" s="98"/>
      <c r="AN238" s="98"/>
    </row>
    <row r="239" spans="28:40" x14ac:dyDescent="0.3">
      <c r="AB239" s="124"/>
      <c r="AC239" s="124"/>
      <c r="AD239" s="124"/>
      <c r="AE239" s="124"/>
      <c r="AF239" s="124"/>
      <c r="AG239" s="124"/>
      <c r="AH239" s="124"/>
      <c r="AI239" s="98"/>
      <c r="AJ239" s="98"/>
      <c r="AK239" s="98"/>
      <c r="AL239" s="98"/>
      <c r="AM239" s="98"/>
      <c r="AN239" s="98"/>
    </row>
    <row r="240" spans="28:40" x14ac:dyDescent="0.3">
      <c r="AB240" s="124"/>
      <c r="AC240" s="124"/>
      <c r="AD240" s="124"/>
      <c r="AE240" s="124"/>
      <c r="AF240" s="124"/>
      <c r="AG240" s="124"/>
      <c r="AH240" s="124"/>
      <c r="AI240" s="98"/>
      <c r="AJ240" s="98"/>
      <c r="AK240" s="98"/>
      <c r="AL240" s="98"/>
      <c r="AM240" s="98"/>
      <c r="AN240" s="98"/>
    </row>
    <row r="241" spans="28:40" x14ac:dyDescent="0.3">
      <c r="AB241" s="124"/>
      <c r="AC241" s="124"/>
      <c r="AD241" s="124"/>
      <c r="AE241" s="124"/>
      <c r="AF241" s="124"/>
      <c r="AG241" s="124"/>
      <c r="AH241" s="124"/>
      <c r="AI241" s="98"/>
      <c r="AJ241" s="98"/>
      <c r="AK241" s="98"/>
      <c r="AL241" s="98"/>
      <c r="AM241" s="98"/>
      <c r="AN241" s="98"/>
    </row>
    <row r="242" spans="28:40" x14ac:dyDescent="0.3">
      <c r="AB242" s="124"/>
      <c r="AC242" s="124"/>
      <c r="AD242" s="124"/>
      <c r="AE242" s="124"/>
      <c r="AF242" s="124"/>
      <c r="AG242" s="124"/>
      <c r="AH242" s="124"/>
      <c r="AI242" s="98"/>
      <c r="AJ242" s="98"/>
      <c r="AK242" s="98"/>
      <c r="AL242" s="98"/>
      <c r="AM242" s="98"/>
      <c r="AN242" s="98"/>
    </row>
    <row r="243" spans="28:40" x14ac:dyDescent="0.3">
      <c r="AB243" s="124"/>
      <c r="AC243" s="124"/>
      <c r="AD243" s="124"/>
      <c r="AE243" s="124"/>
      <c r="AF243" s="124"/>
      <c r="AG243" s="124"/>
      <c r="AH243" s="124"/>
      <c r="AI243" s="98"/>
      <c r="AJ243" s="98"/>
      <c r="AK243" s="98"/>
      <c r="AL243" s="98"/>
      <c r="AM243" s="98"/>
      <c r="AN243" s="98"/>
    </row>
    <row r="244" spans="28:40" x14ac:dyDescent="0.3">
      <c r="AB244" s="124"/>
      <c r="AC244" s="124"/>
      <c r="AD244" s="124"/>
      <c r="AE244" s="124"/>
      <c r="AF244" s="124"/>
      <c r="AG244" s="124"/>
      <c r="AH244" s="124"/>
      <c r="AI244" s="98"/>
      <c r="AJ244" s="98"/>
      <c r="AK244" s="98"/>
      <c r="AL244" s="98"/>
      <c r="AM244" s="98"/>
      <c r="AN244" s="98"/>
    </row>
    <row r="245" spans="28:40" x14ac:dyDescent="0.3">
      <c r="AB245" s="124"/>
      <c r="AC245" s="124"/>
      <c r="AD245" s="124"/>
      <c r="AE245" s="124"/>
      <c r="AF245" s="124"/>
      <c r="AG245" s="124"/>
      <c r="AH245" s="124"/>
      <c r="AI245" s="98"/>
      <c r="AJ245" s="98"/>
      <c r="AK245" s="98"/>
      <c r="AL245" s="98"/>
      <c r="AM245" s="98"/>
      <c r="AN245" s="98"/>
    </row>
    <row r="246" spans="28:40" x14ac:dyDescent="0.3">
      <c r="AB246" s="124"/>
      <c r="AC246" s="124"/>
      <c r="AD246" s="124"/>
      <c r="AE246" s="124"/>
      <c r="AF246" s="124"/>
      <c r="AG246" s="124"/>
      <c r="AH246" s="124"/>
      <c r="AI246" s="98"/>
      <c r="AJ246" s="98"/>
      <c r="AK246" s="98"/>
      <c r="AL246" s="98"/>
      <c r="AM246" s="98"/>
      <c r="AN246" s="98"/>
    </row>
    <row r="247" spans="28:40" x14ac:dyDescent="0.3">
      <c r="AB247" s="124"/>
      <c r="AC247" s="124"/>
      <c r="AD247" s="124"/>
      <c r="AE247" s="124"/>
      <c r="AF247" s="124"/>
      <c r="AG247" s="124"/>
      <c r="AH247" s="124"/>
      <c r="AI247" s="98"/>
      <c r="AJ247" s="98"/>
      <c r="AK247" s="98"/>
      <c r="AL247" s="98"/>
      <c r="AM247" s="98"/>
      <c r="AN247" s="98"/>
    </row>
    <row r="248" spans="28:40" x14ac:dyDescent="0.3">
      <c r="AB248" s="124"/>
      <c r="AC248" s="124"/>
      <c r="AD248" s="124"/>
      <c r="AE248" s="124"/>
      <c r="AF248" s="124"/>
      <c r="AG248" s="124"/>
      <c r="AH248" s="124"/>
      <c r="AI248" s="98"/>
      <c r="AJ248" s="98"/>
      <c r="AK248" s="98"/>
      <c r="AL248" s="98"/>
      <c r="AM248" s="98"/>
      <c r="AN248" s="98"/>
    </row>
    <row r="249" spans="28:40" x14ac:dyDescent="0.3">
      <c r="AB249" s="124"/>
      <c r="AC249" s="124"/>
      <c r="AD249" s="124"/>
      <c r="AE249" s="124"/>
      <c r="AF249" s="124"/>
      <c r="AG249" s="124"/>
      <c r="AH249" s="124"/>
      <c r="AI249" s="98"/>
      <c r="AJ249" s="98"/>
      <c r="AK249" s="98"/>
      <c r="AL249" s="98"/>
      <c r="AM249" s="98"/>
      <c r="AN249" s="98"/>
    </row>
    <row r="250" spans="28:40" x14ac:dyDescent="0.3">
      <c r="AB250" s="124"/>
      <c r="AC250" s="124"/>
      <c r="AD250" s="124"/>
      <c r="AE250" s="124"/>
      <c r="AF250" s="124"/>
      <c r="AG250" s="124"/>
      <c r="AH250" s="124"/>
      <c r="AI250" s="98"/>
      <c r="AJ250" s="98"/>
      <c r="AK250" s="98"/>
      <c r="AL250" s="98"/>
      <c r="AM250" s="98"/>
      <c r="AN250" s="98"/>
    </row>
    <row r="251" spans="28:40" x14ac:dyDescent="0.3">
      <c r="AB251" s="124"/>
      <c r="AC251" s="124"/>
      <c r="AD251" s="124"/>
      <c r="AE251" s="124"/>
      <c r="AF251" s="124"/>
      <c r="AG251" s="124"/>
      <c r="AH251" s="124"/>
      <c r="AI251" s="98"/>
      <c r="AJ251" s="98"/>
      <c r="AK251" s="98"/>
      <c r="AL251" s="98"/>
      <c r="AM251" s="98"/>
      <c r="AN251" s="98"/>
    </row>
    <row r="252" spans="28:40" x14ac:dyDescent="0.3">
      <c r="AB252" s="124"/>
      <c r="AC252" s="124"/>
      <c r="AD252" s="124"/>
      <c r="AE252" s="124"/>
      <c r="AF252" s="124"/>
      <c r="AG252" s="124"/>
      <c r="AH252" s="124"/>
      <c r="AI252" s="98"/>
      <c r="AJ252" s="98"/>
      <c r="AK252" s="98"/>
      <c r="AL252" s="98"/>
      <c r="AM252" s="98"/>
      <c r="AN252" s="98"/>
    </row>
    <row r="253" spans="28:40" x14ac:dyDescent="0.3">
      <c r="AB253" s="124"/>
      <c r="AC253" s="124"/>
      <c r="AD253" s="124"/>
      <c r="AE253" s="124"/>
      <c r="AF253" s="124"/>
      <c r="AG253" s="124"/>
      <c r="AH253" s="124"/>
      <c r="AI253" s="98"/>
      <c r="AJ253" s="98"/>
      <c r="AK253" s="98"/>
      <c r="AL253" s="98"/>
      <c r="AM253" s="98"/>
      <c r="AN253" s="98"/>
    </row>
    <row r="254" spans="28:40" x14ac:dyDescent="0.3">
      <c r="AB254" s="124"/>
      <c r="AC254" s="124"/>
      <c r="AD254" s="124"/>
      <c r="AE254" s="124"/>
      <c r="AF254" s="124"/>
      <c r="AG254" s="124"/>
      <c r="AH254" s="124"/>
      <c r="AI254" s="98"/>
      <c r="AJ254" s="98"/>
      <c r="AK254" s="98"/>
      <c r="AL254" s="98"/>
      <c r="AM254" s="98"/>
      <c r="AN254" s="98"/>
    </row>
    <row r="255" spans="28:40" x14ac:dyDescent="0.3">
      <c r="AB255" s="124"/>
      <c r="AC255" s="124"/>
      <c r="AD255" s="124"/>
      <c r="AE255" s="124"/>
      <c r="AF255" s="124"/>
      <c r="AG255" s="124"/>
      <c r="AH255" s="124"/>
      <c r="AI255" s="98"/>
      <c r="AJ255" s="98"/>
      <c r="AK255" s="98"/>
      <c r="AL255" s="98"/>
      <c r="AM255" s="98"/>
      <c r="AN255" s="98"/>
    </row>
    <row r="256" spans="28:40" x14ac:dyDescent="0.3">
      <c r="AB256" s="124"/>
      <c r="AC256" s="124"/>
      <c r="AD256" s="124"/>
      <c r="AE256" s="124"/>
      <c r="AF256" s="124"/>
      <c r="AG256" s="124"/>
      <c r="AH256" s="124"/>
      <c r="AI256" s="98"/>
      <c r="AJ256" s="98"/>
      <c r="AK256" s="98"/>
      <c r="AL256" s="98"/>
      <c r="AM256" s="98"/>
      <c r="AN256" s="98"/>
    </row>
    <row r="257" spans="28:40" x14ac:dyDescent="0.3">
      <c r="AB257" s="124"/>
      <c r="AC257" s="124"/>
      <c r="AD257" s="124"/>
      <c r="AE257" s="124"/>
      <c r="AF257" s="124"/>
      <c r="AG257" s="124"/>
      <c r="AH257" s="124"/>
      <c r="AI257" s="98"/>
      <c r="AJ257" s="98"/>
      <c r="AK257" s="98"/>
      <c r="AL257" s="98"/>
      <c r="AM257" s="98"/>
      <c r="AN257" s="98"/>
    </row>
    <row r="258" spans="28:40" x14ac:dyDescent="0.3">
      <c r="AB258" s="124"/>
      <c r="AC258" s="124"/>
      <c r="AD258" s="124"/>
      <c r="AE258" s="124"/>
      <c r="AF258" s="124"/>
      <c r="AG258" s="124"/>
      <c r="AH258" s="124"/>
      <c r="AI258" s="98"/>
      <c r="AJ258" s="98"/>
      <c r="AK258" s="98"/>
      <c r="AL258" s="98"/>
      <c r="AM258" s="98"/>
      <c r="AN258" s="98"/>
    </row>
    <row r="259" spans="28:40" x14ac:dyDescent="0.3">
      <c r="AB259" s="124"/>
      <c r="AC259" s="124"/>
      <c r="AD259" s="124"/>
      <c r="AE259" s="124"/>
      <c r="AF259" s="124"/>
      <c r="AG259" s="124"/>
      <c r="AH259" s="124"/>
      <c r="AI259" s="98"/>
      <c r="AJ259" s="98"/>
      <c r="AK259" s="98"/>
      <c r="AL259" s="98"/>
      <c r="AM259" s="98"/>
      <c r="AN259" s="98"/>
    </row>
    <row r="260" spans="28:40" x14ac:dyDescent="0.3">
      <c r="AB260" s="124"/>
      <c r="AC260" s="124"/>
      <c r="AD260" s="124"/>
      <c r="AE260" s="124"/>
      <c r="AF260" s="124"/>
      <c r="AG260" s="124"/>
      <c r="AH260" s="124"/>
      <c r="AI260" s="98"/>
      <c r="AJ260" s="98"/>
      <c r="AK260" s="98"/>
      <c r="AL260" s="98"/>
      <c r="AM260" s="98"/>
      <c r="AN260" s="98"/>
    </row>
    <row r="261" spans="28:40" x14ac:dyDescent="0.3">
      <c r="AB261" s="124"/>
      <c r="AC261" s="124"/>
      <c r="AD261" s="124"/>
      <c r="AE261" s="124"/>
      <c r="AF261" s="124"/>
      <c r="AG261" s="124"/>
      <c r="AH261" s="124"/>
      <c r="AI261" s="98"/>
      <c r="AJ261" s="98"/>
      <c r="AK261" s="98"/>
      <c r="AL261" s="98"/>
      <c r="AM261" s="98"/>
      <c r="AN261" s="98"/>
    </row>
    <row r="262" spans="28:40" x14ac:dyDescent="0.3">
      <c r="AB262" s="124"/>
      <c r="AC262" s="124"/>
      <c r="AD262" s="124"/>
      <c r="AE262" s="124"/>
      <c r="AF262" s="124"/>
      <c r="AG262" s="124"/>
      <c r="AH262" s="124"/>
      <c r="AI262" s="98"/>
      <c r="AJ262" s="98"/>
      <c r="AK262" s="98"/>
      <c r="AL262" s="98"/>
      <c r="AM262" s="98"/>
      <c r="AN262" s="98"/>
    </row>
    <row r="263" spans="28:40" x14ac:dyDescent="0.3">
      <c r="AB263" s="124"/>
      <c r="AC263" s="124"/>
      <c r="AD263" s="124"/>
      <c r="AE263" s="124"/>
      <c r="AF263" s="124"/>
      <c r="AG263" s="124"/>
      <c r="AH263" s="124"/>
      <c r="AI263" s="98"/>
      <c r="AJ263" s="98"/>
      <c r="AK263" s="98"/>
      <c r="AL263" s="98"/>
      <c r="AM263" s="98"/>
      <c r="AN263" s="98"/>
    </row>
    <row r="264" spans="28:40" x14ac:dyDescent="0.3">
      <c r="AB264" s="124"/>
      <c r="AC264" s="124"/>
      <c r="AD264" s="124"/>
      <c r="AE264" s="124"/>
      <c r="AF264" s="124"/>
      <c r="AG264" s="124"/>
      <c r="AH264" s="124"/>
      <c r="AI264" s="98"/>
      <c r="AJ264" s="98"/>
      <c r="AK264" s="98"/>
      <c r="AL264" s="98"/>
      <c r="AM264" s="98"/>
      <c r="AN264" s="98"/>
    </row>
    <row r="265" spans="28:40" x14ac:dyDescent="0.3">
      <c r="AB265" s="124"/>
      <c r="AC265" s="124"/>
      <c r="AD265" s="124"/>
      <c r="AE265" s="124"/>
      <c r="AF265" s="124"/>
      <c r="AG265" s="124"/>
      <c r="AH265" s="124"/>
      <c r="AI265" s="98"/>
      <c r="AJ265" s="98"/>
      <c r="AK265" s="98"/>
      <c r="AL265" s="98"/>
      <c r="AM265" s="98"/>
      <c r="AN265" s="98"/>
    </row>
    <row r="266" spans="28:40" x14ac:dyDescent="0.3">
      <c r="AB266" s="124"/>
      <c r="AC266" s="124"/>
      <c r="AD266" s="124"/>
      <c r="AE266" s="124"/>
      <c r="AF266" s="124"/>
      <c r="AG266" s="124"/>
      <c r="AH266" s="124"/>
      <c r="AI266" s="98"/>
      <c r="AJ266" s="98"/>
      <c r="AK266" s="98"/>
      <c r="AL266" s="98"/>
      <c r="AM266" s="98"/>
      <c r="AN266" s="98"/>
    </row>
    <row r="267" spans="28:40" x14ac:dyDescent="0.3">
      <c r="AB267" s="124"/>
      <c r="AC267" s="124"/>
      <c r="AD267" s="124"/>
      <c r="AE267" s="124"/>
      <c r="AF267" s="124"/>
      <c r="AG267" s="124"/>
      <c r="AH267" s="124"/>
      <c r="AI267" s="98"/>
      <c r="AJ267" s="98"/>
      <c r="AK267" s="98"/>
      <c r="AL267" s="98"/>
      <c r="AM267" s="98"/>
      <c r="AN267" s="98"/>
    </row>
    <row r="268" spans="28:40" x14ac:dyDescent="0.3">
      <c r="AB268" s="124"/>
      <c r="AC268" s="124"/>
      <c r="AD268" s="124"/>
      <c r="AE268" s="124"/>
      <c r="AF268" s="124"/>
      <c r="AG268" s="124"/>
      <c r="AH268" s="124"/>
      <c r="AI268" s="98"/>
      <c r="AJ268" s="98"/>
      <c r="AK268" s="98"/>
      <c r="AL268" s="98"/>
      <c r="AM268" s="98"/>
      <c r="AN268" s="98"/>
    </row>
    <row r="269" spans="28:40" x14ac:dyDescent="0.3">
      <c r="AB269" s="124"/>
      <c r="AC269" s="124"/>
      <c r="AD269" s="124"/>
      <c r="AE269" s="124"/>
      <c r="AF269" s="124"/>
      <c r="AG269" s="124"/>
      <c r="AH269" s="124"/>
      <c r="AI269" s="98"/>
      <c r="AJ269" s="98"/>
      <c r="AK269" s="98"/>
      <c r="AL269" s="98"/>
      <c r="AM269" s="98"/>
      <c r="AN269" s="98"/>
    </row>
    <row r="270" spans="28:40" x14ac:dyDescent="0.3">
      <c r="AB270" s="124"/>
      <c r="AC270" s="124"/>
      <c r="AD270" s="124"/>
      <c r="AE270" s="124"/>
      <c r="AF270" s="124"/>
      <c r="AG270" s="124"/>
      <c r="AH270" s="124"/>
      <c r="AI270" s="98"/>
      <c r="AJ270" s="98"/>
      <c r="AK270" s="98"/>
      <c r="AL270" s="98"/>
      <c r="AM270" s="98"/>
      <c r="AN270" s="98"/>
    </row>
    <row r="271" spans="28:40" x14ac:dyDescent="0.3">
      <c r="AB271" s="124"/>
      <c r="AC271" s="124"/>
      <c r="AD271" s="124"/>
      <c r="AE271" s="124"/>
      <c r="AF271" s="124"/>
      <c r="AG271" s="124"/>
      <c r="AH271" s="124"/>
      <c r="AI271" s="98"/>
      <c r="AJ271" s="98"/>
      <c r="AK271" s="98"/>
      <c r="AL271" s="98"/>
      <c r="AM271" s="98"/>
      <c r="AN271" s="98"/>
    </row>
    <row r="272" spans="28:40" x14ac:dyDescent="0.3">
      <c r="AB272" s="124"/>
      <c r="AC272" s="124"/>
      <c r="AD272" s="124"/>
      <c r="AE272" s="124"/>
      <c r="AF272" s="124"/>
      <c r="AG272" s="124"/>
      <c r="AH272" s="124"/>
      <c r="AI272" s="98"/>
      <c r="AJ272" s="98"/>
      <c r="AK272" s="98"/>
      <c r="AL272" s="98"/>
      <c r="AM272" s="98"/>
      <c r="AN272" s="98"/>
    </row>
    <row r="273" spans="28:40" x14ac:dyDescent="0.3">
      <c r="AB273" s="124"/>
      <c r="AC273" s="124"/>
      <c r="AD273" s="124"/>
      <c r="AE273" s="124"/>
      <c r="AF273" s="124"/>
      <c r="AG273" s="124"/>
      <c r="AH273" s="124"/>
      <c r="AI273" s="98"/>
      <c r="AJ273" s="98"/>
      <c r="AK273" s="98"/>
      <c r="AL273" s="98"/>
      <c r="AM273" s="98"/>
      <c r="AN273" s="98"/>
    </row>
    <row r="274" spans="28:40" x14ac:dyDescent="0.3">
      <c r="AB274" s="124"/>
      <c r="AC274" s="124"/>
      <c r="AD274" s="124"/>
      <c r="AE274" s="124"/>
      <c r="AF274" s="124"/>
      <c r="AG274" s="124"/>
      <c r="AH274" s="124"/>
      <c r="AI274" s="98"/>
      <c r="AJ274" s="98"/>
      <c r="AK274" s="98"/>
      <c r="AL274" s="98"/>
      <c r="AM274" s="98"/>
      <c r="AN274" s="98"/>
    </row>
    <row r="275" spans="28:40" x14ac:dyDescent="0.3">
      <c r="AB275" s="124"/>
      <c r="AC275" s="124"/>
      <c r="AD275" s="124"/>
      <c r="AE275" s="124"/>
      <c r="AF275" s="124"/>
      <c r="AG275" s="124"/>
      <c r="AH275" s="124"/>
      <c r="AI275" s="98"/>
      <c r="AJ275" s="98"/>
      <c r="AK275" s="98"/>
      <c r="AL275" s="98"/>
      <c r="AM275" s="98"/>
      <c r="AN275" s="98"/>
    </row>
    <row r="276" spans="28:40" x14ac:dyDescent="0.3">
      <c r="AB276" s="124"/>
      <c r="AC276" s="124"/>
      <c r="AD276" s="124"/>
      <c r="AE276" s="124"/>
      <c r="AF276" s="124"/>
      <c r="AG276" s="124"/>
      <c r="AH276" s="124"/>
      <c r="AI276" s="98"/>
      <c r="AJ276" s="98"/>
      <c r="AK276" s="98"/>
      <c r="AL276" s="98"/>
      <c r="AM276" s="98"/>
      <c r="AN276" s="98"/>
    </row>
    <row r="277" spans="28:40" x14ac:dyDescent="0.3">
      <c r="AB277" s="124"/>
      <c r="AC277" s="124"/>
      <c r="AD277" s="124"/>
      <c r="AE277" s="124"/>
      <c r="AF277" s="124"/>
      <c r="AG277" s="124"/>
      <c r="AH277" s="124"/>
      <c r="AI277" s="98"/>
      <c r="AJ277" s="98"/>
      <c r="AK277" s="98"/>
      <c r="AL277" s="98"/>
      <c r="AM277" s="98"/>
      <c r="AN277" s="98"/>
    </row>
    <row r="278" spans="28:40" x14ac:dyDescent="0.3">
      <c r="AB278" s="124"/>
      <c r="AC278" s="124"/>
      <c r="AD278" s="124"/>
      <c r="AE278" s="124"/>
      <c r="AF278" s="124"/>
      <c r="AG278" s="124"/>
      <c r="AH278" s="124"/>
      <c r="AI278" s="98"/>
      <c r="AJ278" s="98"/>
      <c r="AK278" s="98"/>
      <c r="AL278" s="98"/>
      <c r="AM278" s="98"/>
      <c r="AN278" s="98"/>
    </row>
    <row r="279" spans="28:40" x14ac:dyDescent="0.3">
      <c r="AB279" s="124"/>
      <c r="AC279" s="124"/>
      <c r="AD279" s="124"/>
      <c r="AE279" s="124"/>
      <c r="AF279" s="124"/>
      <c r="AG279" s="124"/>
      <c r="AH279" s="124"/>
      <c r="AI279" s="98"/>
      <c r="AJ279" s="98"/>
      <c r="AK279" s="98"/>
      <c r="AL279" s="98"/>
      <c r="AM279" s="98"/>
      <c r="AN279" s="98"/>
    </row>
    <row r="280" spans="28:40" x14ac:dyDescent="0.3">
      <c r="AB280" s="124"/>
      <c r="AC280" s="124"/>
      <c r="AD280" s="124"/>
      <c r="AE280" s="124"/>
      <c r="AF280" s="124"/>
      <c r="AG280" s="124"/>
      <c r="AH280" s="124"/>
      <c r="AI280" s="98"/>
      <c r="AJ280" s="98"/>
      <c r="AK280" s="98"/>
      <c r="AL280" s="98"/>
      <c r="AM280" s="98"/>
      <c r="AN280" s="98"/>
    </row>
    <row r="281" spans="28:40" x14ac:dyDescent="0.3">
      <c r="AB281" s="124"/>
      <c r="AC281" s="124"/>
      <c r="AD281" s="124"/>
      <c r="AE281" s="124"/>
      <c r="AF281" s="124"/>
      <c r="AG281" s="124"/>
      <c r="AH281" s="124"/>
      <c r="AI281" s="98"/>
      <c r="AJ281" s="98"/>
      <c r="AK281" s="98"/>
      <c r="AL281" s="98"/>
      <c r="AM281" s="98"/>
      <c r="AN281" s="98"/>
    </row>
    <row r="282" spans="28:40" x14ac:dyDescent="0.3">
      <c r="AB282" s="124"/>
      <c r="AC282" s="124"/>
      <c r="AD282" s="124"/>
      <c r="AE282" s="124"/>
      <c r="AF282" s="124"/>
      <c r="AG282" s="124"/>
      <c r="AH282" s="124"/>
      <c r="AI282" s="98"/>
      <c r="AJ282" s="98"/>
      <c r="AK282" s="98"/>
      <c r="AL282" s="98"/>
      <c r="AM282" s="98"/>
      <c r="AN282" s="98"/>
    </row>
    <row r="283" spans="28:40" x14ac:dyDescent="0.3">
      <c r="AB283" s="124"/>
      <c r="AC283" s="124"/>
      <c r="AD283" s="124"/>
      <c r="AE283" s="124"/>
      <c r="AF283" s="124"/>
      <c r="AG283" s="124"/>
      <c r="AH283" s="124"/>
      <c r="AI283" s="98"/>
      <c r="AJ283" s="98"/>
      <c r="AK283" s="98"/>
      <c r="AL283" s="98"/>
      <c r="AM283" s="98"/>
      <c r="AN283" s="98"/>
    </row>
    <row r="284" spans="28:40" x14ac:dyDescent="0.3">
      <c r="AB284" s="124"/>
      <c r="AC284" s="124"/>
      <c r="AD284" s="124"/>
      <c r="AE284" s="124"/>
      <c r="AF284" s="124"/>
      <c r="AG284" s="124"/>
      <c r="AH284" s="124"/>
      <c r="AI284" s="98"/>
      <c r="AJ284" s="98"/>
      <c r="AK284" s="98"/>
      <c r="AL284" s="98"/>
      <c r="AM284" s="98"/>
      <c r="AN284" s="98"/>
    </row>
    <row r="285" spans="28:40" x14ac:dyDescent="0.3">
      <c r="AB285" s="124"/>
      <c r="AC285" s="124"/>
      <c r="AD285" s="124"/>
      <c r="AE285" s="124"/>
      <c r="AF285" s="124"/>
      <c r="AG285" s="124"/>
      <c r="AH285" s="124"/>
      <c r="AI285" s="98"/>
      <c r="AJ285" s="98"/>
      <c r="AK285" s="98"/>
      <c r="AL285" s="98"/>
      <c r="AM285" s="98"/>
      <c r="AN285" s="98"/>
    </row>
    <row r="286" spans="28:40" x14ac:dyDescent="0.3">
      <c r="AB286" s="124"/>
      <c r="AC286" s="124"/>
      <c r="AD286" s="124"/>
      <c r="AE286" s="124"/>
      <c r="AF286" s="124"/>
      <c r="AG286" s="124"/>
      <c r="AH286" s="124"/>
      <c r="AI286" s="98"/>
      <c r="AJ286" s="98"/>
      <c r="AK286" s="98"/>
      <c r="AL286" s="98"/>
      <c r="AM286" s="98"/>
      <c r="AN286" s="98"/>
    </row>
    <row r="287" spans="28:40" x14ac:dyDescent="0.3">
      <c r="AB287" s="124"/>
      <c r="AC287" s="124"/>
      <c r="AD287" s="124"/>
      <c r="AE287" s="124"/>
      <c r="AF287" s="124"/>
      <c r="AG287" s="124"/>
      <c r="AH287" s="124"/>
      <c r="AI287" s="98"/>
      <c r="AJ287" s="98"/>
      <c r="AK287" s="98"/>
      <c r="AL287" s="98"/>
      <c r="AM287" s="98"/>
      <c r="AN287" s="98"/>
    </row>
    <row r="288" spans="28:40" x14ac:dyDescent="0.3">
      <c r="AB288" s="124"/>
      <c r="AC288" s="124"/>
      <c r="AD288" s="124"/>
      <c r="AE288" s="124"/>
      <c r="AF288" s="124"/>
      <c r="AG288" s="124"/>
      <c r="AH288" s="124"/>
      <c r="AI288" s="98"/>
      <c r="AJ288" s="98"/>
      <c r="AK288" s="98"/>
      <c r="AL288" s="98"/>
      <c r="AM288" s="98"/>
      <c r="AN288" s="98"/>
    </row>
    <row r="289" spans="28:40" x14ac:dyDescent="0.3">
      <c r="AB289" s="124"/>
      <c r="AC289" s="124"/>
      <c r="AD289" s="124"/>
      <c r="AE289" s="124"/>
      <c r="AF289" s="124"/>
      <c r="AG289" s="124"/>
      <c r="AH289" s="124"/>
      <c r="AI289" s="98"/>
      <c r="AJ289" s="98"/>
      <c r="AK289" s="98"/>
      <c r="AL289" s="98"/>
      <c r="AM289" s="98"/>
      <c r="AN289" s="98"/>
    </row>
    <row r="290" spans="28:40" x14ac:dyDescent="0.3">
      <c r="AB290" s="124"/>
      <c r="AC290" s="124"/>
      <c r="AD290" s="124"/>
      <c r="AE290" s="124"/>
      <c r="AF290" s="124"/>
      <c r="AG290" s="124"/>
      <c r="AH290" s="124"/>
      <c r="AI290" s="98"/>
      <c r="AJ290" s="98"/>
      <c r="AK290" s="98"/>
      <c r="AL290" s="98"/>
      <c r="AM290" s="98"/>
      <c r="AN290" s="98"/>
    </row>
    <row r="291" spans="28:40" x14ac:dyDescent="0.3">
      <c r="AB291" s="124"/>
      <c r="AC291" s="124"/>
      <c r="AD291" s="124"/>
      <c r="AE291" s="124"/>
      <c r="AF291" s="124"/>
      <c r="AG291" s="124"/>
      <c r="AH291" s="124"/>
      <c r="AI291" s="98"/>
      <c r="AJ291" s="98"/>
      <c r="AK291" s="98"/>
      <c r="AL291" s="98"/>
      <c r="AM291" s="98"/>
      <c r="AN291" s="98"/>
    </row>
    <row r="292" spans="28:40" x14ac:dyDescent="0.3">
      <c r="AB292" s="124"/>
      <c r="AC292" s="124"/>
      <c r="AD292" s="124"/>
      <c r="AE292" s="124"/>
      <c r="AF292" s="124"/>
      <c r="AG292" s="124"/>
      <c r="AH292" s="124"/>
      <c r="AI292" s="98"/>
      <c r="AJ292" s="98"/>
      <c r="AK292" s="98"/>
      <c r="AL292" s="98"/>
      <c r="AM292" s="98"/>
      <c r="AN292" s="98"/>
    </row>
    <row r="293" spans="28:40" x14ac:dyDescent="0.3">
      <c r="AB293" s="124"/>
      <c r="AC293" s="124"/>
      <c r="AD293" s="124"/>
      <c r="AE293" s="124"/>
      <c r="AF293" s="124"/>
      <c r="AG293" s="124"/>
      <c r="AH293" s="124"/>
      <c r="AI293" s="98"/>
      <c r="AJ293" s="98"/>
      <c r="AK293" s="98"/>
      <c r="AL293" s="98"/>
      <c r="AM293" s="98"/>
      <c r="AN293" s="98"/>
    </row>
    <row r="294" spans="28:40" x14ac:dyDescent="0.3">
      <c r="AB294" s="124"/>
      <c r="AC294" s="124"/>
      <c r="AD294" s="124"/>
      <c r="AE294" s="124"/>
      <c r="AF294" s="124"/>
      <c r="AG294" s="124"/>
      <c r="AH294" s="124"/>
      <c r="AI294" s="98"/>
      <c r="AJ294" s="98"/>
      <c r="AK294" s="98"/>
      <c r="AL294" s="98"/>
      <c r="AM294" s="98"/>
      <c r="AN294" s="98"/>
    </row>
    <row r="295" spans="28:40" x14ac:dyDescent="0.3">
      <c r="AB295" s="124"/>
      <c r="AC295" s="124"/>
      <c r="AD295" s="124"/>
      <c r="AE295" s="124"/>
      <c r="AF295" s="124"/>
      <c r="AG295" s="124"/>
      <c r="AH295" s="124"/>
      <c r="AI295" s="98"/>
      <c r="AJ295" s="98"/>
      <c r="AK295" s="98"/>
      <c r="AL295" s="98"/>
      <c r="AM295" s="98"/>
      <c r="AN295" s="98"/>
    </row>
    <row r="296" spans="28:40" x14ac:dyDescent="0.3">
      <c r="AB296" s="124"/>
      <c r="AC296" s="124"/>
      <c r="AD296" s="124"/>
      <c r="AE296" s="124"/>
      <c r="AF296" s="124"/>
      <c r="AG296" s="124"/>
      <c r="AH296" s="124"/>
      <c r="AI296" s="98"/>
      <c r="AJ296" s="98"/>
      <c r="AK296" s="98"/>
      <c r="AL296" s="98"/>
      <c r="AM296" s="98"/>
      <c r="AN296" s="98"/>
    </row>
    <row r="297" spans="28:40" x14ac:dyDescent="0.3">
      <c r="AB297" s="124"/>
      <c r="AC297" s="124"/>
      <c r="AD297" s="124"/>
      <c r="AE297" s="124"/>
      <c r="AF297" s="124"/>
      <c r="AG297" s="124"/>
      <c r="AH297" s="124"/>
      <c r="AI297" s="98"/>
      <c r="AJ297" s="98"/>
      <c r="AK297" s="98"/>
      <c r="AL297" s="98"/>
      <c r="AM297" s="98"/>
      <c r="AN297" s="98"/>
    </row>
    <row r="298" spans="28:40" x14ac:dyDescent="0.3">
      <c r="AB298" s="124"/>
      <c r="AC298" s="124"/>
      <c r="AD298" s="124"/>
      <c r="AE298" s="124"/>
      <c r="AF298" s="124"/>
      <c r="AG298" s="124"/>
      <c r="AH298" s="124"/>
      <c r="AI298" s="98"/>
      <c r="AJ298" s="98"/>
      <c r="AK298" s="98"/>
      <c r="AL298" s="98"/>
      <c r="AM298" s="98"/>
      <c r="AN298" s="98"/>
    </row>
    <row r="299" spans="28:40" x14ac:dyDescent="0.3">
      <c r="AB299" s="124"/>
      <c r="AC299" s="124"/>
      <c r="AD299" s="124"/>
      <c r="AE299" s="124"/>
      <c r="AF299" s="124"/>
      <c r="AG299" s="124"/>
      <c r="AH299" s="124"/>
      <c r="AI299" s="98"/>
      <c r="AJ299" s="98"/>
      <c r="AK299" s="98"/>
      <c r="AL299" s="98"/>
      <c r="AM299" s="98"/>
      <c r="AN299" s="98"/>
    </row>
    <row r="300" spans="28:40" x14ac:dyDescent="0.3">
      <c r="AB300" s="124"/>
      <c r="AC300" s="124"/>
      <c r="AD300" s="124"/>
      <c r="AE300" s="124"/>
      <c r="AF300" s="124"/>
      <c r="AG300" s="124"/>
      <c r="AH300" s="124"/>
      <c r="AI300" s="98"/>
      <c r="AJ300" s="98"/>
      <c r="AK300" s="98"/>
      <c r="AL300" s="98"/>
      <c r="AM300" s="98"/>
      <c r="AN300" s="98"/>
    </row>
    <row r="301" spans="28:40" x14ac:dyDescent="0.3">
      <c r="AB301" s="124"/>
      <c r="AC301" s="124"/>
      <c r="AD301" s="124"/>
      <c r="AE301" s="124"/>
      <c r="AF301" s="124"/>
      <c r="AG301" s="124"/>
      <c r="AH301" s="124"/>
      <c r="AI301" s="98"/>
      <c r="AJ301" s="98"/>
      <c r="AK301" s="98"/>
      <c r="AL301" s="98"/>
      <c r="AM301" s="98"/>
      <c r="AN301" s="98"/>
    </row>
    <row r="302" spans="28:40" x14ac:dyDescent="0.3">
      <c r="AB302" s="124"/>
      <c r="AC302" s="124"/>
      <c r="AD302" s="124"/>
      <c r="AE302" s="124"/>
      <c r="AF302" s="124"/>
      <c r="AG302" s="124"/>
      <c r="AH302" s="124"/>
      <c r="AI302" s="98"/>
      <c r="AJ302" s="98"/>
      <c r="AK302" s="98"/>
      <c r="AL302" s="98"/>
      <c r="AM302" s="98"/>
      <c r="AN302" s="98"/>
    </row>
    <row r="303" spans="28:40" x14ac:dyDescent="0.3">
      <c r="AB303" s="124"/>
      <c r="AC303" s="124"/>
      <c r="AD303" s="124"/>
      <c r="AE303" s="124"/>
      <c r="AF303" s="124"/>
      <c r="AG303" s="124"/>
      <c r="AH303" s="124"/>
      <c r="AI303" s="98"/>
      <c r="AJ303" s="98"/>
      <c r="AK303" s="98"/>
      <c r="AL303" s="98"/>
      <c r="AM303" s="98"/>
      <c r="AN303" s="98"/>
    </row>
    <row r="304" spans="28:40" x14ac:dyDescent="0.3">
      <c r="AB304" s="124"/>
      <c r="AC304" s="124"/>
      <c r="AD304" s="124"/>
      <c r="AE304" s="124"/>
      <c r="AF304" s="124"/>
      <c r="AG304" s="124"/>
      <c r="AH304" s="124"/>
      <c r="AI304" s="98"/>
      <c r="AJ304" s="98"/>
      <c r="AK304" s="98"/>
      <c r="AL304" s="98"/>
      <c r="AM304" s="98"/>
      <c r="AN304" s="98"/>
    </row>
    <row r="305" spans="28:40" x14ac:dyDescent="0.3">
      <c r="AB305" s="124"/>
      <c r="AC305" s="124"/>
      <c r="AD305" s="124"/>
      <c r="AE305" s="124"/>
      <c r="AF305" s="124"/>
      <c r="AG305" s="124"/>
      <c r="AH305" s="124"/>
      <c r="AI305" s="98"/>
      <c r="AJ305" s="98"/>
      <c r="AK305" s="98"/>
      <c r="AL305" s="98"/>
      <c r="AM305" s="98"/>
      <c r="AN305" s="98"/>
    </row>
    <row r="306" spans="28:40" x14ac:dyDescent="0.3">
      <c r="AB306" s="124"/>
      <c r="AC306" s="124"/>
      <c r="AD306" s="124"/>
      <c r="AE306" s="124"/>
      <c r="AF306" s="124"/>
      <c r="AG306" s="124"/>
      <c r="AH306" s="124"/>
      <c r="AI306" s="98"/>
      <c r="AJ306" s="98"/>
      <c r="AK306" s="98"/>
      <c r="AL306" s="98"/>
      <c r="AM306" s="98"/>
      <c r="AN306" s="98"/>
    </row>
    <row r="307" spans="28:40" x14ac:dyDescent="0.3">
      <c r="AB307" s="124"/>
      <c r="AC307" s="124"/>
      <c r="AD307" s="124"/>
      <c r="AE307" s="124"/>
      <c r="AF307" s="124"/>
      <c r="AG307" s="124"/>
      <c r="AH307" s="124"/>
      <c r="AI307" s="98"/>
      <c r="AJ307" s="98"/>
      <c r="AK307" s="98"/>
      <c r="AL307" s="98"/>
      <c r="AM307" s="98"/>
      <c r="AN307" s="98"/>
    </row>
    <row r="308" spans="28:40" x14ac:dyDescent="0.3">
      <c r="AB308" s="124"/>
      <c r="AC308" s="124"/>
      <c r="AD308" s="124"/>
      <c r="AE308" s="124"/>
      <c r="AF308" s="124"/>
      <c r="AG308" s="124"/>
      <c r="AH308" s="124"/>
      <c r="AI308" s="98"/>
      <c r="AJ308" s="98"/>
      <c r="AK308" s="98"/>
      <c r="AL308" s="98"/>
      <c r="AM308" s="98"/>
      <c r="AN308" s="98"/>
    </row>
    <row r="309" spans="28:40" x14ac:dyDescent="0.3">
      <c r="AB309" s="124"/>
      <c r="AC309" s="124"/>
      <c r="AD309" s="124"/>
      <c r="AE309" s="124"/>
      <c r="AF309" s="124"/>
      <c r="AG309" s="124"/>
      <c r="AH309" s="124"/>
      <c r="AI309" s="98"/>
      <c r="AJ309" s="98"/>
      <c r="AK309" s="98"/>
      <c r="AL309" s="98"/>
      <c r="AM309" s="98"/>
      <c r="AN309" s="98"/>
    </row>
    <row r="310" spans="28:40" x14ac:dyDescent="0.3">
      <c r="AB310" s="124"/>
      <c r="AC310" s="124"/>
      <c r="AD310" s="124"/>
      <c r="AE310" s="124"/>
      <c r="AF310" s="124"/>
      <c r="AG310" s="124"/>
      <c r="AH310" s="124"/>
      <c r="AI310" s="98"/>
      <c r="AJ310" s="98"/>
      <c r="AK310" s="98"/>
      <c r="AL310" s="98"/>
      <c r="AM310" s="98"/>
      <c r="AN310" s="98"/>
    </row>
    <row r="311" spans="28:40" x14ac:dyDescent="0.3">
      <c r="AB311" s="124"/>
      <c r="AC311" s="124"/>
      <c r="AD311" s="124"/>
      <c r="AE311" s="124"/>
      <c r="AF311" s="124"/>
      <c r="AG311" s="124"/>
      <c r="AH311" s="124"/>
      <c r="AI311" s="98"/>
      <c r="AJ311" s="98"/>
      <c r="AK311" s="98"/>
      <c r="AL311" s="98"/>
      <c r="AM311" s="98"/>
      <c r="AN311" s="98"/>
    </row>
    <row r="312" spans="28:40" x14ac:dyDescent="0.3">
      <c r="AB312" s="124"/>
      <c r="AC312" s="124"/>
      <c r="AD312" s="124"/>
      <c r="AE312" s="124"/>
      <c r="AF312" s="124"/>
      <c r="AG312" s="124"/>
      <c r="AH312" s="124"/>
      <c r="AI312" s="98"/>
      <c r="AJ312" s="98"/>
      <c r="AK312" s="98"/>
      <c r="AL312" s="98"/>
      <c r="AM312" s="98"/>
      <c r="AN312" s="98"/>
    </row>
    <row r="313" spans="28:40" x14ac:dyDescent="0.3">
      <c r="AB313" s="124"/>
      <c r="AC313" s="124"/>
      <c r="AD313" s="124"/>
      <c r="AE313" s="124"/>
      <c r="AF313" s="124"/>
      <c r="AG313" s="124"/>
      <c r="AH313" s="124"/>
      <c r="AI313" s="98"/>
      <c r="AJ313" s="98"/>
      <c r="AK313" s="98"/>
      <c r="AL313" s="98"/>
      <c r="AM313" s="98"/>
      <c r="AN313" s="98"/>
    </row>
    <row r="314" spans="28:40" x14ac:dyDescent="0.3">
      <c r="AB314" s="124"/>
      <c r="AC314" s="124"/>
      <c r="AD314" s="124"/>
      <c r="AE314" s="124"/>
      <c r="AF314" s="124"/>
      <c r="AG314" s="124"/>
      <c r="AH314" s="124"/>
      <c r="AI314" s="98"/>
      <c r="AJ314" s="98"/>
      <c r="AK314" s="98"/>
      <c r="AL314" s="98"/>
      <c r="AM314" s="98"/>
      <c r="AN314" s="98"/>
    </row>
    <row r="315" spans="28:40" x14ac:dyDescent="0.3">
      <c r="AB315" s="124"/>
      <c r="AC315" s="124"/>
      <c r="AD315" s="124"/>
      <c r="AE315" s="124"/>
      <c r="AF315" s="124"/>
      <c r="AG315" s="124"/>
      <c r="AH315" s="124"/>
      <c r="AI315" s="98"/>
      <c r="AJ315" s="98"/>
      <c r="AK315" s="98"/>
      <c r="AL315" s="98"/>
      <c r="AM315" s="98"/>
      <c r="AN315" s="98"/>
    </row>
    <row r="316" spans="28:40" x14ac:dyDescent="0.3">
      <c r="AB316" s="124"/>
      <c r="AC316" s="124"/>
      <c r="AD316" s="124"/>
      <c r="AE316" s="124"/>
      <c r="AF316" s="124"/>
      <c r="AG316" s="124"/>
      <c r="AH316" s="124"/>
      <c r="AI316" s="98"/>
      <c r="AJ316" s="98"/>
      <c r="AK316" s="98"/>
      <c r="AL316" s="98"/>
      <c r="AM316" s="98"/>
      <c r="AN316" s="98"/>
    </row>
    <row r="317" spans="28:40" x14ac:dyDescent="0.3">
      <c r="AB317" s="124"/>
      <c r="AC317" s="124"/>
      <c r="AD317" s="124"/>
      <c r="AE317" s="124"/>
      <c r="AF317" s="124"/>
      <c r="AG317" s="124"/>
      <c r="AH317" s="124"/>
      <c r="AI317" s="98"/>
      <c r="AJ317" s="98"/>
      <c r="AK317" s="98"/>
      <c r="AL317" s="98"/>
      <c r="AM317" s="98"/>
      <c r="AN317" s="98"/>
    </row>
    <row r="318" spans="28:40" x14ac:dyDescent="0.3">
      <c r="AB318" s="124"/>
      <c r="AC318" s="124"/>
      <c r="AD318" s="124"/>
      <c r="AE318" s="124"/>
      <c r="AF318" s="124"/>
      <c r="AG318" s="124"/>
      <c r="AH318" s="124"/>
      <c r="AI318" s="98"/>
      <c r="AJ318" s="98"/>
      <c r="AK318" s="98"/>
      <c r="AL318" s="98"/>
      <c r="AM318" s="98"/>
      <c r="AN318" s="98"/>
    </row>
    <row r="319" spans="28:40" x14ac:dyDescent="0.3">
      <c r="AB319" s="124"/>
      <c r="AC319" s="124"/>
      <c r="AD319" s="124"/>
      <c r="AE319" s="124"/>
      <c r="AF319" s="124"/>
      <c r="AG319" s="124"/>
      <c r="AH319" s="124"/>
      <c r="AI319" s="98"/>
      <c r="AJ319" s="98"/>
      <c r="AK319" s="98"/>
      <c r="AL319" s="98"/>
      <c r="AM319" s="98"/>
      <c r="AN319" s="98"/>
    </row>
    <row r="320" spans="28:40" x14ac:dyDescent="0.3">
      <c r="AB320" s="124"/>
      <c r="AC320" s="124"/>
      <c r="AD320" s="124"/>
      <c r="AE320" s="124"/>
      <c r="AF320" s="124"/>
      <c r="AG320" s="124"/>
      <c r="AH320" s="124"/>
      <c r="AI320" s="98"/>
      <c r="AJ320" s="98"/>
      <c r="AK320" s="98"/>
      <c r="AL320" s="98"/>
      <c r="AM320" s="98"/>
      <c r="AN320" s="98"/>
    </row>
    <row r="321" spans="28:40" x14ac:dyDescent="0.3">
      <c r="AB321" s="124"/>
      <c r="AC321" s="124"/>
      <c r="AD321" s="124"/>
      <c r="AE321" s="124"/>
      <c r="AF321" s="124"/>
      <c r="AG321" s="124"/>
      <c r="AH321" s="124"/>
      <c r="AI321" s="98"/>
      <c r="AJ321" s="98"/>
      <c r="AK321" s="98"/>
      <c r="AL321" s="98"/>
      <c r="AM321" s="98"/>
      <c r="AN321" s="98"/>
    </row>
    <row r="322" spans="28:40" x14ac:dyDescent="0.3">
      <c r="AB322" s="124"/>
      <c r="AC322" s="124"/>
      <c r="AD322" s="124"/>
      <c r="AE322" s="124"/>
      <c r="AF322" s="124"/>
      <c r="AG322" s="124"/>
      <c r="AH322" s="124"/>
      <c r="AI322" s="98"/>
      <c r="AJ322" s="98"/>
      <c r="AK322" s="98"/>
      <c r="AL322" s="98"/>
      <c r="AM322" s="98"/>
      <c r="AN322" s="98"/>
    </row>
    <row r="323" spans="28:40" x14ac:dyDescent="0.3">
      <c r="AB323" s="124"/>
      <c r="AC323" s="124"/>
      <c r="AD323" s="124"/>
      <c r="AE323" s="124"/>
      <c r="AF323" s="124"/>
      <c r="AG323" s="124"/>
      <c r="AH323" s="124"/>
      <c r="AI323" s="98"/>
      <c r="AJ323" s="98"/>
      <c r="AK323" s="98"/>
      <c r="AL323" s="98"/>
      <c r="AM323" s="98"/>
      <c r="AN323" s="98"/>
    </row>
    <row r="324" spans="28:40" x14ac:dyDescent="0.3">
      <c r="AB324" s="124"/>
      <c r="AC324" s="124"/>
      <c r="AD324" s="124"/>
      <c r="AE324" s="124"/>
      <c r="AF324" s="124"/>
      <c r="AG324" s="124"/>
      <c r="AH324" s="124"/>
      <c r="AI324" s="98"/>
      <c r="AJ324" s="98"/>
      <c r="AK324" s="98"/>
      <c r="AL324" s="98"/>
      <c r="AM324" s="98"/>
      <c r="AN324" s="98"/>
    </row>
    <row r="325" spans="28:40" x14ac:dyDescent="0.3">
      <c r="AB325" s="124"/>
      <c r="AC325" s="124"/>
      <c r="AD325" s="124"/>
      <c r="AE325" s="124"/>
      <c r="AF325" s="124"/>
      <c r="AG325" s="124"/>
      <c r="AH325" s="124"/>
      <c r="AI325" s="98"/>
      <c r="AJ325" s="98"/>
      <c r="AK325" s="98"/>
      <c r="AL325" s="98"/>
      <c r="AM325" s="98"/>
      <c r="AN325" s="98"/>
    </row>
    <row r="326" spans="28:40" x14ac:dyDescent="0.3">
      <c r="AB326" s="124"/>
      <c r="AC326" s="124"/>
      <c r="AD326" s="124"/>
      <c r="AE326" s="124"/>
      <c r="AF326" s="124"/>
      <c r="AG326" s="124"/>
      <c r="AH326" s="124"/>
      <c r="AI326" s="98"/>
      <c r="AJ326" s="98"/>
      <c r="AK326" s="98"/>
      <c r="AL326" s="98"/>
      <c r="AM326" s="98"/>
      <c r="AN326" s="98"/>
    </row>
    <row r="327" spans="28:40" x14ac:dyDescent="0.3">
      <c r="AB327" s="124"/>
      <c r="AC327" s="124"/>
      <c r="AD327" s="124"/>
      <c r="AE327" s="124"/>
      <c r="AF327" s="124"/>
      <c r="AG327" s="124"/>
      <c r="AH327" s="124"/>
      <c r="AI327" s="98"/>
      <c r="AJ327" s="98"/>
      <c r="AK327" s="98"/>
      <c r="AL327" s="98"/>
      <c r="AM327" s="98"/>
      <c r="AN327" s="98"/>
    </row>
    <row r="328" spans="28:40" x14ac:dyDescent="0.3">
      <c r="AB328" s="124"/>
      <c r="AC328" s="124"/>
      <c r="AD328" s="124"/>
      <c r="AE328" s="124"/>
      <c r="AF328" s="124"/>
      <c r="AG328" s="124"/>
      <c r="AH328" s="124"/>
      <c r="AI328" s="98"/>
      <c r="AJ328" s="98"/>
      <c r="AK328" s="98"/>
      <c r="AL328" s="98"/>
      <c r="AM328" s="98"/>
      <c r="AN328" s="98"/>
    </row>
    <row r="329" spans="28:40" x14ac:dyDescent="0.3">
      <c r="AB329" s="124"/>
      <c r="AC329" s="124"/>
      <c r="AD329" s="124"/>
      <c r="AE329" s="124"/>
      <c r="AF329" s="124"/>
      <c r="AG329" s="124"/>
      <c r="AH329" s="124"/>
      <c r="AI329" s="98"/>
      <c r="AJ329" s="98"/>
      <c r="AK329" s="98"/>
      <c r="AL329" s="98"/>
      <c r="AM329" s="98"/>
      <c r="AN329" s="98"/>
    </row>
    <row r="330" spans="28:40" x14ac:dyDescent="0.3">
      <c r="AB330" s="124"/>
      <c r="AC330" s="124"/>
      <c r="AD330" s="124"/>
      <c r="AE330" s="124"/>
      <c r="AF330" s="124"/>
      <c r="AG330" s="124"/>
      <c r="AH330" s="124"/>
      <c r="AI330" s="98"/>
      <c r="AJ330" s="98"/>
      <c r="AK330" s="98"/>
      <c r="AL330" s="98"/>
      <c r="AM330" s="98"/>
      <c r="AN330" s="98"/>
    </row>
    <row r="331" spans="28:40" x14ac:dyDescent="0.3">
      <c r="AB331" s="124"/>
      <c r="AC331" s="124"/>
      <c r="AD331" s="124"/>
      <c r="AE331" s="124"/>
      <c r="AF331" s="124"/>
      <c r="AG331" s="124"/>
      <c r="AH331" s="124"/>
      <c r="AI331" s="98"/>
      <c r="AJ331" s="98"/>
      <c r="AK331" s="98"/>
      <c r="AL331" s="98"/>
      <c r="AM331" s="98"/>
      <c r="AN331" s="98"/>
    </row>
    <row r="332" spans="28:40" x14ac:dyDescent="0.3">
      <c r="AB332" s="124"/>
      <c r="AC332" s="124"/>
      <c r="AD332" s="124"/>
      <c r="AE332" s="124"/>
      <c r="AF332" s="124"/>
      <c r="AG332" s="124"/>
      <c r="AH332" s="124"/>
      <c r="AI332" s="98"/>
      <c r="AJ332" s="98"/>
      <c r="AK332" s="98"/>
      <c r="AL332" s="98"/>
      <c r="AM332" s="98"/>
      <c r="AN332" s="98"/>
    </row>
    <row r="333" spans="28:40" x14ac:dyDescent="0.3">
      <c r="AB333" s="124"/>
      <c r="AC333" s="124"/>
      <c r="AD333" s="124"/>
      <c r="AE333" s="124"/>
      <c r="AF333" s="124"/>
      <c r="AG333" s="124"/>
      <c r="AH333" s="124"/>
      <c r="AI333" s="98"/>
      <c r="AJ333" s="98"/>
      <c r="AK333" s="98"/>
      <c r="AL333" s="98"/>
      <c r="AM333" s="98"/>
      <c r="AN333" s="98"/>
    </row>
    <row r="334" spans="28:40" x14ac:dyDescent="0.3">
      <c r="AB334" s="124"/>
      <c r="AC334" s="124"/>
      <c r="AD334" s="124"/>
      <c r="AE334" s="124"/>
      <c r="AF334" s="124"/>
      <c r="AG334" s="124"/>
      <c r="AH334" s="124"/>
      <c r="AI334" s="98"/>
      <c r="AJ334" s="98"/>
      <c r="AK334" s="98"/>
      <c r="AL334" s="98"/>
      <c r="AM334" s="98"/>
      <c r="AN334" s="98"/>
    </row>
    <row r="335" spans="28:40" x14ac:dyDescent="0.3">
      <c r="AB335" s="124"/>
      <c r="AC335" s="124"/>
      <c r="AD335" s="124"/>
      <c r="AE335" s="124"/>
      <c r="AF335" s="124"/>
      <c r="AG335" s="124"/>
      <c r="AH335" s="124"/>
      <c r="AI335" s="98"/>
      <c r="AJ335" s="98"/>
      <c r="AK335" s="98"/>
      <c r="AL335" s="98"/>
      <c r="AM335" s="98"/>
      <c r="AN335" s="98"/>
    </row>
    <row r="336" spans="28:40" x14ac:dyDescent="0.3">
      <c r="AB336" s="124"/>
      <c r="AC336" s="124"/>
      <c r="AD336" s="124"/>
      <c r="AE336" s="124"/>
      <c r="AF336" s="124"/>
      <c r="AG336" s="124"/>
      <c r="AH336" s="124"/>
      <c r="AI336" s="98"/>
      <c r="AJ336" s="98"/>
      <c r="AK336" s="98"/>
      <c r="AL336" s="98"/>
      <c r="AM336" s="98"/>
      <c r="AN336" s="98"/>
    </row>
    <row r="337" spans="28:40" x14ac:dyDescent="0.3">
      <c r="AB337" s="124"/>
      <c r="AC337" s="124"/>
      <c r="AD337" s="124"/>
      <c r="AE337" s="124"/>
      <c r="AF337" s="124"/>
      <c r="AG337" s="124"/>
      <c r="AH337" s="124"/>
      <c r="AI337" s="98"/>
      <c r="AJ337" s="98"/>
      <c r="AK337" s="98"/>
      <c r="AL337" s="98"/>
      <c r="AM337" s="98"/>
      <c r="AN337" s="98"/>
    </row>
    <row r="338" spans="28:40" x14ac:dyDescent="0.3">
      <c r="AB338" s="124"/>
      <c r="AC338" s="124"/>
      <c r="AD338" s="124"/>
      <c r="AE338" s="124"/>
      <c r="AF338" s="124"/>
      <c r="AG338" s="124"/>
      <c r="AH338" s="124"/>
      <c r="AI338" s="98"/>
      <c r="AJ338" s="98"/>
      <c r="AK338" s="98"/>
      <c r="AL338" s="98"/>
      <c r="AM338" s="98"/>
      <c r="AN338" s="98"/>
    </row>
    <row r="339" spans="28:40" x14ac:dyDescent="0.3">
      <c r="AB339" s="124"/>
      <c r="AC339" s="124"/>
      <c r="AD339" s="124"/>
      <c r="AE339" s="124"/>
      <c r="AF339" s="124"/>
      <c r="AG339" s="124"/>
      <c r="AH339" s="124"/>
      <c r="AI339" s="98"/>
      <c r="AJ339" s="98"/>
      <c r="AK339" s="98"/>
      <c r="AL339" s="98"/>
      <c r="AM339" s="98"/>
      <c r="AN339" s="98"/>
    </row>
    <row r="340" spans="28:40" x14ac:dyDescent="0.3">
      <c r="AB340" s="124"/>
      <c r="AC340" s="124"/>
      <c r="AD340" s="124"/>
      <c r="AE340" s="124"/>
      <c r="AF340" s="124"/>
      <c r="AG340" s="124"/>
      <c r="AH340" s="124"/>
      <c r="AI340" s="98"/>
      <c r="AJ340" s="98"/>
      <c r="AK340" s="98"/>
      <c r="AL340" s="98"/>
      <c r="AM340" s="98"/>
      <c r="AN340" s="98"/>
    </row>
    <row r="341" spans="28:40" x14ac:dyDescent="0.3">
      <c r="AB341" s="124"/>
      <c r="AC341" s="124"/>
      <c r="AD341" s="124"/>
      <c r="AE341" s="124"/>
      <c r="AF341" s="124"/>
      <c r="AG341" s="124"/>
      <c r="AH341" s="124"/>
      <c r="AI341" s="98"/>
      <c r="AJ341" s="98"/>
      <c r="AK341" s="98"/>
      <c r="AL341" s="98"/>
      <c r="AM341" s="98"/>
      <c r="AN341" s="98"/>
    </row>
    <row r="342" spans="28:40" x14ac:dyDescent="0.3">
      <c r="AB342" s="124"/>
      <c r="AC342" s="124"/>
      <c r="AD342" s="124"/>
      <c r="AE342" s="124"/>
      <c r="AF342" s="124"/>
      <c r="AG342" s="124"/>
      <c r="AH342" s="124"/>
      <c r="AI342" s="98"/>
      <c r="AJ342" s="98"/>
      <c r="AK342" s="98"/>
      <c r="AL342" s="98"/>
      <c r="AM342" s="98"/>
      <c r="AN342" s="98"/>
    </row>
    <row r="343" spans="28:40" x14ac:dyDescent="0.3">
      <c r="AB343" s="124"/>
      <c r="AC343" s="124"/>
      <c r="AD343" s="124"/>
      <c r="AE343" s="124"/>
      <c r="AF343" s="124"/>
      <c r="AG343" s="124"/>
      <c r="AH343" s="124"/>
      <c r="AI343" s="98"/>
      <c r="AJ343" s="98"/>
      <c r="AK343" s="98"/>
      <c r="AL343" s="98"/>
      <c r="AM343" s="98"/>
      <c r="AN343" s="98"/>
    </row>
    <row r="344" spans="28:40" x14ac:dyDescent="0.3">
      <c r="AB344" s="124"/>
      <c r="AC344" s="124"/>
      <c r="AD344" s="124"/>
      <c r="AE344" s="124"/>
      <c r="AF344" s="124"/>
      <c r="AG344" s="124"/>
      <c r="AH344" s="124"/>
      <c r="AI344" s="98"/>
      <c r="AJ344" s="98"/>
      <c r="AK344" s="98"/>
      <c r="AL344" s="98"/>
      <c r="AM344" s="98"/>
      <c r="AN344" s="98"/>
    </row>
    <row r="345" spans="28:40" x14ac:dyDescent="0.3">
      <c r="AB345" s="124"/>
      <c r="AC345" s="124"/>
      <c r="AD345" s="124"/>
      <c r="AE345" s="124"/>
      <c r="AF345" s="124"/>
      <c r="AG345" s="124"/>
      <c r="AH345" s="124"/>
      <c r="AI345" s="98"/>
      <c r="AJ345" s="98"/>
      <c r="AK345" s="98"/>
      <c r="AL345" s="98"/>
      <c r="AM345" s="98"/>
      <c r="AN345" s="98"/>
    </row>
    <row r="346" spans="28:40" x14ac:dyDescent="0.3">
      <c r="AB346" s="124"/>
      <c r="AC346" s="124"/>
      <c r="AD346" s="124"/>
      <c r="AE346" s="124"/>
      <c r="AF346" s="124"/>
      <c r="AG346" s="124"/>
      <c r="AH346" s="124"/>
      <c r="AI346" s="98"/>
      <c r="AJ346" s="98"/>
      <c r="AK346" s="98"/>
      <c r="AL346" s="98"/>
      <c r="AM346" s="98"/>
      <c r="AN346" s="98"/>
    </row>
    <row r="347" spans="28:40" x14ac:dyDescent="0.3">
      <c r="AB347" s="124"/>
      <c r="AC347" s="124"/>
      <c r="AD347" s="124"/>
      <c r="AE347" s="124"/>
      <c r="AF347" s="124"/>
      <c r="AG347" s="124"/>
      <c r="AH347" s="124"/>
      <c r="AI347" s="98"/>
      <c r="AJ347" s="98"/>
      <c r="AK347" s="98"/>
      <c r="AL347" s="98"/>
      <c r="AM347" s="98"/>
      <c r="AN347" s="98"/>
    </row>
    <row r="348" spans="28:40" x14ac:dyDescent="0.3">
      <c r="AB348" s="124"/>
      <c r="AC348" s="124"/>
      <c r="AD348" s="124"/>
      <c r="AE348" s="124"/>
      <c r="AF348" s="124"/>
      <c r="AG348" s="124"/>
      <c r="AH348" s="124"/>
      <c r="AI348" s="98"/>
      <c r="AJ348" s="98"/>
      <c r="AK348" s="98"/>
      <c r="AL348" s="98"/>
      <c r="AM348" s="98"/>
      <c r="AN348" s="98"/>
    </row>
    <row r="349" spans="28:40" x14ac:dyDescent="0.3">
      <c r="AB349" s="124"/>
      <c r="AC349" s="124"/>
      <c r="AD349" s="124"/>
      <c r="AE349" s="124"/>
      <c r="AF349" s="124"/>
      <c r="AG349" s="124"/>
      <c r="AH349" s="124"/>
      <c r="AI349" s="98"/>
      <c r="AJ349" s="98"/>
      <c r="AK349" s="98"/>
      <c r="AL349" s="98"/>
      <c r="AM349" s="98"/>
      <c r="AN349" s="98"/>
    </row>
    <row r="350" spans="28:40" x14ac:dyDescent="0.3">
      <c r="AB350" s="124"/>
      <c r="AC350" s="124"/>
      <c r="AD350" s="124"/>
      <c r="AE350" s="124"/>
      <c r="AF350" s="124"/>
      <c r="AG350" s="124"/>
      <c r="AH350" s="124"/>
      <c r="AI350" s="98"/>
      <c r="AJ350" s="98"/>
      <c r="AK350" s="98"/>
      <c r="AL350" s="98"/>
      <c r="AM350" s="98"/>
      <c r="AN350" s="98"/>
    </row>
    <row r="351" spans="28:40" x14ac:dyDescent="0.3">
      <c r="AB351" s="124"/>
      <c r="AC351" s="124"/>
      <c r="AD351" s="124"/>
      <c r="AE351" s="124"/>
      <c r="AF351" s="124"/>
      <c r="AG351" s="124"/>
      <c r="AH351" s="124"/>
      <c r="AI351" s="98"/>
      <c r="AJ351" s="98"/>
      <c r="AK351" s="98"/>
      <c r="AL351" s="98"/>
      <c r="AM351" s="98"/>
      <c r="AN351" s="98"/>
    </row>
    <row r="352" spans="28:40" x14ac:dyDescent="0.3">
      <c r="AB352" s="124"/>
      <c r="AC352" s="124"/>
      <c r="AD352" s="124"/>
      <c r="AE352" s="124"/>
      <c r="AF352" s="124"/>
      <c r="AG352" s="124"/>
      <c r="AH352" s="124"/>
      <c r="AI352" s="98"/>
      <c r="AJ352" s="98"/>
      <c r="AK352" s="98"/>
      <c r="AL352" s="98"/>
      <c r="AM352" s="98"/>
      <c r="AN352" s="98"/>
    </row>
    <row r="353" spans="28:40" x14ac:dyDescent="0.3">
      <c r="AB353" s="124"/>
      <c r="AC353" s="124"/>
      <c r="AD353" s="124"/>
      <c r="AE353" s="124"/>
      <c r="AF353" s="124"/>
      <c r="AG353" s="124"/>
      <c r="AH353" s="124"/>
      <c r="AI353" s="98"/>
      <c r="AJ353" s="98"/>
      <c r="AK353" s="98"/>
      <c r="AL353" s="98"/>
      <c r="AM353" s="98"/>
      <c r="AN353" s="98"/>
    </row>
    <row r="354" spans="28:40" x14ac:dyDescent="0.3">
      <c r="AB354" s="124"/>
      <c r="AC354" s="124"/>
      <c r="AD354" s="124"/>
      <c r="AE354" s="124"/>
      <c r="AF354" s="124"/>
      <c r="AG354" s="124"/>
      <c r="AH354" s="124"/>
      <c r="AI354" s="98"/>
      <c r="AJ354" s="98"/>
      <c r="AK354" s="98"/>
      <c r="AL354" s="98"/>
      <c r="AM354" s="98"/>
      <c r="AN354" s="98"/>
    </row>
    <row r="355" spans="28:40" x14ac:dyDescent="0.3">
      <c r="AB355" s="124"/>
      <c r="AC355" s="124"/>
      <c r="AD355" s="124"/>
      <c r="AE355" s="124"/>
      <c r="AF355" s="124"/>
      <c r="AG355" s="124"/>
      <c r="AH355" s="124"/>
      <c r="AI355" s="98"/>
      <c r="AJ355" s="98"/>
      <c r="AK355" s="98"/>
      <c r="AL355" s="98"/>
      <c r="AM355" s="98"/>
      <c r="AN355" s="98"/>
    </row>
    <row r="356" spans="28:40" x14ac:dyDescent="0.3">
      <c r="AB356" s="124"/>
      <c r="AC356" s="124"/>
      <c r="AD356" s="124"/>
      <c r="AE356" s="124"/>
      <c r="AF356" s="124"/>
      <c r="AG356" s="124"/>
      <c r="AH356" s="124"/>
      <c r="AI356" s="98"/>
      <c r="AJ356" s="98"/>
      <c r="AK356" s="98"/>
      <c r="AL356" s="98"/>
      <c r="AM356" s="98"/>
      <c r="AN356" s="98"/>
    </row>
    <row r="357" spans="28:40" x14ac:dyDescent="0.3">
      <c r="AB357" s="124"/>
      <c r="AC357" s="124"/>
      <c r="AD357" s="124"/>
      <c r="AE357" s="124"/>
      <c r="AF357" s="124"/>
      <c r="AG357" s="124"/>
      <c r="AH357" s="124"/>
      <c r="AI357" s="98"/>
      <c r="AJ357" s="98"/>
      <c r="AK357" s="98"/>
      <c r="AL357" s="98"/>
      <c r="AM357" s="98"/>
      <c r="AN357" s="98"/>
    </row>
    <row r="358" spans="28:40" x14ac:dyDescent="0.3">
      <c r="AB358" s="124"/>
      <c r="AC358" s="124"/>
      <c r="AD358" s="124"/>
      <c r="AE358" s="124"/>
      <c r="AF358" s="124"/>
      <c r="AG358" s="124"/>
      <c r="AH358" s="124"/>
      <c r="AI358" s="98"/>
      <c r="AJ358" s="98"/>
      <c r="AK358" s="98"/>
      <c r="AL358" s="98"/>
      <c r="AM358" s="98"/>
      <c r="AN358" s="98"/>
    </row>
    <row r="359" spans="28:40" x14ac:dyDescent="0.3">
      <c r="AB359" s="124"/>
      <c r="AC359" s="124"/>
      <c r="AD359" s="124"/>
      <c r="AE359" s="124"/>
      <c r="AF359" s="124"/>
      <c r="AG359" s="124"/>
      <c r="AH359" s="124"/>
      <c r="AI359" s="98"/>
      <c r="AJ359" s="98"/>
      <c r="AK359" s="98"/>
      <c r="AL359" s="98"/>
      <c r="AM359" s="98"/>
      <c r="AN359" s="98"/>
    </row>
    <row r="360" spans="28:40" x14ac:dyDescent="0.3">
      <c r="AB360" s="124"/>
      <c r="AC360" s="124"/>
      <c r="AD360" s="124"/>
      <c r="AE360" s="124"/>
      <c r="AF360" s="124"/>
      <c r="AG360" s="124"/>
      <c r="AH360" s="124"/>
      <c r="AI360" s="98"/>
      <c r="AJ360" s="98"/>
      <c r="AK360" s="98"/>
      <c r="AL360" s="98"/>
      <c r="AM360" s="98"/>
      <c r="AN360" s="98"/>
    </row>
    <row r="361" spans="28:40" x14ac:dyDescent="0.3">
      <c r="AB361" s="124"/>
      <c r="AC361" s="124"/>
      <c r="AD361" s="124"/>
      <c r="AE361" s="124"/>
      <c r="AF361" s="124"/>
      <c r="AG361" s="124"/>
      <c r="AH361" s="124"/>
      <c r="AI361" s="98"/>
      <c r="AJ361" s="98"/>
      <c r="AK361" s="98"/>
      <c r="AL361" s="98"/>
      <c r="AM361" s="98"/>
      <c r="AN361" s="98"/>
    </row>
    <row r="362" spans="28:40" x14ac:dyDescent="0.3">
      <c r="AB362" s="124"/>
      <c r="AC362" s="124"/>
      <c r="AD362" s="124"/>
      <c r="AE362" s="124"/>
      <c r="AF362" s="124"/>
      <c r="AG362" s="124"/>
      <c r="AH362" s="124"/>
      <c r="AI362" s="98"/>
      <c r="AJ362" s="98"/>
      <c r="AK362" s="98"/>
      <c r="AL362" s="98"/>
      <c r="AM362" s="98"/>
      <c r="AN362" s="98"/>
    </row>
    <row r="363" spans="28:40" x14ac:dyDescent="0.3">
      <c r="AB363" s="124"/>
      <c r="AC363" s="124"/>
      <c r="AD363" s="124"/>
      <c r="AE363" s="124"/>
      <c r="AF363" s="124"/>
      <c r="AG363" s="124"/>
      <c r="AH363" s="124"/>
      <c r="AI363" s="98"/>
      <c r="AJ363" s="98"/>
      <c r="AK363" s="98"/>
      <c r="AL363" s="98"/>
      <c r="AM363" s="98"/>
      <c r="AN363" s="98"/>
    </row>
    <row r="364" spans="28:40" x14ac:dyDescent="0.3">
      <c r="AB364" s="124"/>
      <c r="AC364" s="124"/>
      <c r="AD364" s="124"/>
      <c r="AE364" s="124"/>
      <c r="AF364" s="124"/>
      <c r="AG364" s="124"/>
      <c r="AH364" s="124"/>
      <c r="AI364" s="98"/>
      <c r="AJ364" s="98"/>
      <c r="AK364" s="98"/>
      <c r="AL364" s="98"/>
      <c r="AM364" s="98"/>
      <c r="AN364" s="98"/>
    </row>
    <row r="365" spans="28:40" x14ac:dyDescent="0.3">
      <c r="AB365" s="124"/>
      <c r="AC365" s="124"/>
      <c r="AD365" s="124"/>
      <c r="AE365" s="124"/>
      <c r="AF365" s="124"/>
      <c r="AG365" s="124"/>
      <c r="AH365" s="124"/>
      <c r="AI365" s="98"/>
      <c r="AJ365" s="98"/>
      <c r="AK365" s="98"/>
      <c r="AL365" s="98"/>
      <c r="AM365" s="98"/>
      <c r="AN365" s="98"/>
    </row>
    <row r="366" spans="28:40" x14ac:dyDescent="0.3">
      <c r="AB366" s="124"/>
      <c r="AC366" s="124"/>
      <c r="AD366" s="124"/>
      <c r="AE366" s="124"/>
      <c r="AF366" s="124"/>
      <c r="AG366" s="124"/>
      <c r="AH366" s="124"/>
      <c r="AI366" s="98"/>
      <c r="AJ366" s="98"/>
      <c r="AK366" s="98"/>
      <c r="AL366" s="98"/>
      <c r="AM366" s="98"/>
      <c r="AN366" s="98"/>
    </row>
    <row r="367" spans="28:40" x14ac:dyDescent="0.3">
      <c r="AB367" s="124"/>
      <c r="AC367" s="124"/>
      <c r="AD367" s="124"/>
      <c r="AE367" s="124"/>
      <c r="AF367" s="124"/>
      <c r="AG367" s="124"/>
      <c r="AH367" s="124"/>
      <c r="AI367" s="98"/>
      <c r="AJ367" s="98"/>
      <c r="AK367" s="98"/>
      <c r="AL367" s="98"/>
      <c r="AM367" s="98"/>
      <c r="AN367" s="98"/>
    </row>
    <row r="368" spans="28:40" x14ac:dyDescent="0.3">
      <c r="AB368" s="124"/>
      <c r="AC368" s="124"/>
      <c r="AD368" s="124"/>
      <c r="AE368" s="124"/>
      <c r="AF368" s="124"/>
      <c r="AG368" s="124"/>
      <c r="AH368" s="124"/>
      <c r="AI368" s="98"/>
      <c r="AJ368" s="98"/>
      <c r="AK368" s="98"/>
      <c r="AL368" s="98"/>
      <c r="AM368" s="98"/>
      <c r="AN368" s="98"/>
    </row>
    <row r="369" spans="28:40" x14ac:dyDescent="0.3">
      <c r="AB369" s="124"/>
      <c r="AC369" s="124"/>
      <c r="AD369" s="124"/>
      <c r="AE369" s="124"/>
      <c r="AF369" s="124"/>
      <c r="AG369" s="124"/>
      <c r="AH369" s="124"/>
      <c r="AI369" s="98"/>
      <c r="AJ369" s="98"/>
      <c r="AK369" s="98"/>
      <c r="AL369" s="98"/>
      <c r="AM369" s="98"/>
      <c r="AN369" s="98"/>
    </row>
    <row r="370" spans="28:40" x14ac:dyDescent="0.3">
      <c r="AB370" s="124"/>
      <c r="AC370" s="124"/>
      <c r="AD370" s="124"/>
      <c r="AE370" s="124"/>
      <c r="AF370" s="124"/>
      <c r="AG370" s="124"/>
      <c r="AH370" s="124"/>
      <c r="AI370" s="98"/>
      <c r="AJ370" s="98"/>
      <c r="AK370" s="98"/>
      <c r="AL370" s="98"/>
      <c r="AM370" s="98"/>
      <c r="AN370" s="98"/>
    </row>
    <row r="371" spans="28:40" x14ac:dyDescent="0.3">
      <c r="AB371" s="124"/>
      <c r="AC371" s="124"/>
      <c r="AD371" s="124"/>
      <c r="AE371" s="124"/>
      <c r="AF371" s="124"/>
      <c r="AG371" s="124"/>
      <c r="AH371" s="124"/>
      <c r="AI371" s="98"/>
      <c r="AJ371" s="98"/>
      <c r="AK371" s="98"/>
      <c r="AL371" s="98"/>
      <c r="AM371" s="98"/>
      <c r="AN371" s="98"/>
    </row>
    <row r="372" spans="28:40" x14ac:dyDescent="0.3">
      <c r="AB372" s="124"/>
      <c r="AC372" s="124"/>
      <c r="AD372" s="124"/>
      <c r="AE372" s="124"/>
      <c r="AF372" s="124"/>
      <c r="AG372" s="124"/>
      <c r="AH372" s="124"/>
      <c r="AI372" s="98"/>
      <c r="AJ372" s="98"/>
      <c r="AK372" s="98"/>
      <c r="AL372" s="98"/>
      <c r="AM372" s="98"/>
      <c r="AN372" s="98"/>
    </row>
    <row r="373" spans="28:40" x14ac:dyDescent="0.3">
      <c r="AB373" s="124"/>
      <c r="AC373" s="124"/>
      <c r="AD373" s="124"/>
      <c r="AE373" s="124"/>
      <c r="AF373" s="124"/>
      <c r="AG373" s="124"/>
      <c r="AH373" s="124"/>
      <c r="AI373" s="98"/>
      <c r="AJ373" s="98"/>
      <c r="AK373" s="98"/>
      <c r="AL373" s="98"/>
      <c r="AM373" s="98"/>
      <c r="AN373" s="98"/>
    </row>
    <row r="374" spans="28:40" x14ac:dyDescent="0.3">
      <c r="AB374" s="124"/>
      <c r="AC374" s="124"/>
      <c r="AD374" s="124"/>
      <c r="AE374" s="124"/>
      <c r="AF374" s="124"/>
      <c r="AG374" s="124"/>
      <c r="AH374" s="124"/>
      <c r="AI374" s="98"/>
      <c r="AJ374" s="98"/>
      <c r="AK374" s="98"/>
      <c r="AL374" s="98"/>
      <c r="AM374" s="98"/>
      <c r="AN374" s="98"/>
    </row>
    <row r="375" spans="28:40" x14ac:dyDescent="0.3">
      <c r="AB375" s="124"/>
      <c r="AC375" s="124"/>
      <c r="AD375" s="124"/>
      <c r="AE375" s="124"/>
      <c r="AF375" s="124"/>
      <c r="AG375" s="124"/>
      <c r="AH375" s="124"/>
      <c r="AI375" s="98"/>
      <c r="AJ375" s="98"/>
      <c r="AK375" s="98"/>
      <c r="AL375" s="98"/>
      <c r="AM375" s="98"/>
      <c r="AN375" s="98"/>
    </row>
    <row r="376" spans="28:40" x14ac:dyDescent="0.3">
      <c r="AB376" s="124"/>
      <c r="AC376" s="124"/>
      <c r="AD376" s="124"/>
      <c r="AE376" s="124"/>
      <c r="AF376" s="124"/>
      <c r="AG376" s="124"/>
      <c r="AH376" s="124"/>
      <c r="AI376" s="98"/>
      <c r="AJ376" s="98"/>
      <c r="AK376" s="98"/>
      <c r="AL376" s="98"/>
      <c r="AM376" s="98"/>
      <c r="AN376" s="98"/>
    </row>
    <row r="377" spans="28:40" x14ac:dyDescent="0.3">
      <c r="AB377" s="124"/>
      <c r="AC377" s="124"/>
      <c r="AD377" s="124"/>
      <c r="AE377" s="124"/>
      <c r="AF377" s="124"/>
      <c r="AG377" s="124"/>
      <c r="AH377" s="124"/>
      <c r="AI377" s="98"/>
      <c r="AJ377" s="98"/>
      <c r="AK377" s="98"/>
      <c r="AL377" s="98"/>
      <c r="AM377" s="98"/>
      <c r="AN377" s="98"/>
    </row>
    <row r="378" spans="28:40" x14ac:dyDescent="0.3">
      <c r="AB378" s="124"/>
      <c r="AC378" s="124"/>
      <c r="AD378" s="124"/>
      <c r="AE378" s="124"/>
      <c r="AF378" s="124"/>
      <c r="AG378" s="124"/>
      <c r="AH378" s="124"/>
      <c r="AI378" s="98"/>
      <c r="AJ378" s="98"/>
      <c r="AK378" s="98"/>
      <c r="AL378" s="98"/>
      <c r="AM378" s="98"/>
      <c r="AN378" s="98"/>
    </row>
    <row r="379" spans="28:40" x14ac:dyDescent="0.3">
      <c r="AB379" s="124"/>
      <c r="AC379" s="124"/>
      <c r="AD379" s="124"/>
      <c r="AE379" s="124"/>
      <c r="AF379" s="124"/>
      <c r="AG379" s="124"/>
      <c r="AH379" s="124"/>
      <c r="AI379" s="98"/>
      <c r="AJ379" s="98"/>
      <c r="AK379" s="98"/>
      <c r="AL379" s="98"/>
      <c r="AM379" s="98"/>
      <c r="AN379" s="98"/>
    </row>
    <row r="380" spans="28:40" x14ac:dyDescent="0.3">
      <c r="AB380" s="124"/>
      <c r="AC380" s="124"/>
      <c r="AD380" s="124"/>
      <c r="AE380" s="124"/>
      <c r="AF380" s="124"/>
      <c r="AG380" s="124"/>
      <c r="AH380" s="124"/>
      <c r="AI380" s="98"/>
      <c r="AJ380" s="98"/>
      <c r="AK380" s="98"/>
      <c r="AL380" s="98"/>
      <c r="AM380" s="98"/>
      <c r="AN380" s="98"/>
    </row>
    <row r="381" spans="28:40" x14ac:dyDescent="0.3">
      <c r="AB381" s="124"/>
      <c r="AC381" s="124"/>
      <c r="AD381" s="124"/>
      <c r="AE381" s="124"/>
      <c r="AF381" s="124"/>
      <c r="AG381" s="124"/>
      <c r="AH381" s="124"/>
      <c r="AI381" s="98"/>
      <c r="AJ381" s="98"/>
      <c r="AK381" s="98"/>
      <c r="AL381" s="98"/>
      <c r="AM381" s="98"/>
      <c r="AN381" s="98"/>
    </row>
    <row r="382" spans="28:40" x14ac:dyDescent="0.3">
      <c r="AB382" s="124"/>
      <c r="AC382" s="124"/>
      <c r="AD382" s="124"/>
      <c r="AE382" s="124"/>
      <c r="AF382" s="124"/>
      <c r="AG382" s="124"/>
      <c r="AH382" s="124"/>
      <c r="AI382" s="98"/>
      <c r="AJ382" s="98"/>
      <c r="AK382" s="98"/>
      <c r="AL382" s="98"/>
      <c r="AM382" s="98"/>
      <c r="AN382" s="98"/>
    </row>
    <row r="383" spans="28:40" x14ac:dyDescent="0.3">
      <c r="AB383" s="124"/>
      <c r="AC383" s="124"/>
      <c r="AD383" s="124"/>
      <c r="AE383" s="124"/>
      <c r="AF383" s="124"/>
      <c r="AG383" s="124"/>
      <c r="AH383" s="124"/>
      <c r="AI383" s="98"/>
      <c r="AJ383" s="98"/>
      <c r="AK383" s="98"/>
      <c r="AL383" s="98"/>
      <c r="AM383" s="98"/>
      <c r="AN383" s="98"/>
    </row>
    <row r="384" spans="28:40" x14ac:dyDescent="0.3">
      <c r="AB384" s="124"/>
      <c r="AC384" s="124"/>
      <c r="AD384" s="124"/>
      <c r="AE384" s="124"/>
      <c r="AF384" s="124"/>
      <c r="AG384" s="124"/>
      <c r="AH384" s="124"/>
      <c r="AI384" s="98"/>
      <c r="AJ384" s="98"/>
      <c r="AK384" s="98"/>
      <c r="AL384" s="98"/>
      <c r="AM384" s="98"/>
      <c r="AN384" s="98"/>
    </row>
    <row r="385" spans="28:40" x14ac:dyDescent="0.3">
      <c r="AB385" s="124"/>
      <c r="AC385" s="124"/>
      <c r="AD385" s="124"/>
      <c r="AE385" s="124"/>
      <c r="AF385" s="124"/>
      <c r="AG385" s="124"/>
      <c r="AH385" s="124"/>
      <c r="AI385" s="98"/>
      <c r="AJ385" s="98"/>
      <c r="AK385" s="98"/>
      <c r="AL385" s="98"/>
      <c r="AM385" s="98"/>
      <c r="AN385" s="98"/>
    </row>
    <row r="386" spans="28:40" x14ac:dyDescent="0.3">
      <c r="AB386" s="124"/>
      <c r="AC386" s="124"/>
      <c r="AD386" s="124"/>
      <c r="AE386" s="124"/>
      <c r="AF386" s="124"/>
      <c r="AG386" s="124"/>
      <c r="AH386" s="124"/>
      <c r="AI386" s="98"/>
      <c r="AJ386" s="98"/>
      <c r="AK386" s="98"/>
      <c r="AL386" s="98"/>
      <c r="AM386" s="98"/>
      <c r="AN386" s="98"/>
    </row>
    <row r="387" spans="28:40" x14ac:dyDescent="0.3">
      <c r="AB387" s="124"/>
      <c r="AC387" s="124"/>
      <c r="AD387" s="124"/>
      <c r="AE387" s="124"/>
      <c r="AF387" s="124"/>
      <c r="AG387" s="124"/>
      <c r="AH387" s="124"/>
      <c r="AI387" s="98"/>
      <c r="AJ387" s="98"/>
      <c r="AK387" s="98"/>
      <c r="AL387" s="98"/>
      <c r="AM387" s="98"/>
      <c r="AN387" s="98"/>
    </row>
    <row r="388" spans="28:40" x14ac:dyDescent="0.3">
      <c r="AB388" s="124"/>
      <c r="AC388" s="124"/>
      <c r="AD388" s="124"/>
      <c r="AE388" s="124"/>
      <c r="AF388" s="124"/>
      <c r="AG388" s="124"/>
      <c r="AH388" s="124"/>
      <c r="AI388" s="98"/>
      <c r="AJ388" s="98"/>
      <c r="AK388" s="98"/>
      <c r="AL388" s="98"/>
      <c r="AM388" s="98"/>
      <c r="AN388" s="98"/>
    </row>
    <row r="389" spans="28:40" x14ac:dyDescent="0.3">
      <c r="AB389" s="124"/>
      <c r="AC389" s="124"/>
      <c r="AD389" s="124"/>
      <c r="AE389" s="124"/>
      <c r="AF389" s="124"/>
      <c r="AG389" s="124"/>
      <c r="AH389" s="124"/>
      <c r="AI389" s="98"/>
      <c r="AJ389" s="98"/>
      <c r="AK389" s="98"/>
      <c r="AL389" s="98"/>
      <c r="AM389" s="98"/>
      <c r="AN389" s="98"/>
    </row>
    <row r="390" spans="28:40" x14ac:dyDescent="0.3">
      <c r="AB390" s="124"/>
      <c r="AC390" s="124"/>
      <c r="AD390" s="124"/>
      <c r="AE390" s="124"/>
      <c r="AF390" s="124"/>
      <c r="AG390" s="124"/>
      <c r="AH390" s="124"/>
      <c r="AI390" s="98"/>
      <c r="AJ390" s="98"/>
      <c r="AK390" s="98"/>
      <c r="AL390" s="98"/>
      <c r="AM390" s="98"/>
      <c r="AN390" s="98"/>
    </row>
    <row r="391" spans="28:40" x14ac:dyDescent="0.3">
      <c r="AB391" s="124"/>
      <c r="AC391" s="124"/>
      <c r="AD391" s="124"/>
      <c r="AE391" s="124"/>
      <c r="AF391" s="124"/>
      <c r="AG391" s="124"/>
      <c r="AH391" s="124"/>
      <c r="AI391" s="98"/>
      <c r="AJ391" s="98"/>
      <c r="AK391" s="98"/>
      <c r="AL391" s="98"/>
      <c r="AM391" s="98"/>
      <c r="AN391" s="98"/>
    </row>
    <row r="392" spans="28:40" x14ac:dyDescent="0.3">
      <c r="AB392" s="124"/>
      <c r="AC392" s="124"/>
      <c r="AD392" s="124"/>
      <c r="AE392" s="124"/>
      <c r="AF392" s="124"/>
      <c r="AG392" s="124"/>
      <c r="AH392" s="124"/>
      <c r="AI392" s="98"/>
      <c r="AJ392" s="98"/>
      <c r="AK392" s="98"/>
      <c r="AL392" s="98"/>
      <c r="AM392" s="98"/>
      <c r="AN392" s="98"/>
    </row>
    <row r="393" spans="28:40" x14ac:dyDescent="0.3">
      <c r="AB393" s="124"/>
      <c r="AC393" s="124"/>
      <c r="AD393" s="124"/>
      <c r="AE393" s="124"/>
      <c r="AF393" s="124"/>
      <c r="AG393" s="124"/>
      <c r="AH393" s="124"/>
      <c r="AI393" s="98"/>
      <c r="AJ393" s="98"/>
      <c r="AK393" s="98"/>
      <c r="AL393" s="98"/>
      <c r="AM393" s="98"/>
      <c r="AN393" s="98"/>
    </row>
    <row r="394" spans="28:40" x14ac:dyDescent="0.3">
      <c r="AB394" s="124"/>
      <c r="AC394" s="124"/>
      <c r="AD394" s="124"/>
      <c r="AE394" s="124"/>
      <c r="AF394" s="124"/>
      <c r="AG394" s="124"/>
      <c r="AH394" s="124"/>
      <c r="AI394" s="98"/>
      <c r="AJ394" s="98"/>
      <c r="AK394" s="98"/>
      <c r="AL394" s="98"/>
      <c r="AM394" s="98"/>
      <c r="AN394" s="98"/>
    </row>
    <row r="395" spans="28:40" x14ac:dyDescent="0.3">
      <c r="AB395" s="124"/>
      <c r="AC395" s="124"/>
      <c r="AD395" s="124"/>
      <c r="AE395" s="124"/>
      <c r="AF395" s="124"/>
      <c r="AG395" s="124"/>
      <c r="AH395" s="124"/>
      <c r="AI395" s="98"/>
      <c r="AJ395" s="98"/>
      <c r="AK395" s="98"/>
      <c r="AL395" s="98"/>
      <c r="AM395" s="98"/>
      <c r="AN395" s="98"/>
    </row>
    <row r="396" spans="28:40" x14ac:dyDescent="0.3">
      <c r="AB396" s="124"/>
      <c r="AC396" s="124"/>
      <c r="AD396" s="124"/>
      <c r="AE396" s="124"/>
      <c r="AF396" s="124"/>
      <c r="AG396" s="124"/>
      <c r="AH396" s="124"/>
      <c r="AI396" s="98"/>
      <c r="AJ396" s="98"/>
      <c r="AK396" s="98"/>
      <c r="AL396" s="98"/>
      <c r="AM396" s="98"/>
      <c r="AN396" s="98"/>
    </row>
    <row r="397" spans="28:40" x14ac:dyDescent="0.3">
      <c r="AB397" s="124"/>
      <c r="AC397" s="124"/>
      <c r="AD397" s="124"/>
      <c r="AE397" s="124"/>
      <c r="AF397" s="124"/>
      <c r="AG397" s="124"/>
      <c r="AH397" s="124"/>
      <c r="AI397" s="98"/>
      <c r="AJ397" s="98"/>
      <c r="AK397" s="98"/>
      <c r="AL397" s="98"/>
      <c r="AM397" s="98"/>
      <c r="AN397" s="98"/>
    </row>
    <row r="398" spans="28:40" x14ac:dyDescent="0.3">
      <c r="AB398" s="124"/>
      <c r="AC398" s="124"/>
      <c r="AD398" s="124"/>
      <c r="AE398" s="124"/>
      <c r="AF398" s="124"/>
      <c r="AG398" s="124"/>
      <c r="AH398" s="124"/>
      <c r="AI398" s="98"/>
      <c r="AJ398" s="98"/>
      <c r="AK398" s="98"/>
      <c r="AL398" s="98"/>
      <c r="AM398" s="98"/>
      <c r="AN398" s="98"/>
    </row>
    <row r="399" spans="28:40" x14ac:dyDescent="0.3">
      <c r="AB399" s="124"/>
      <c r="AC399" s="124"/>
      <c r="AD399" s="124"/>
      <c r="AE399" s="124"/>
      <c r="AF399" s="124"/>
      <c r="AG399" s="124"/>
      <c r="AH399" s="124"/>
      <c r="AI399" s="98"/>
      <c r="AJ399" s="98"/>
      <c r="AK399" s="98"/>
      <c r="AL399" s="98"/>
      <c r="AM399" s="98"/>
      <c r="AN399" s="98"/>
    </row>
    <row r="400" spans="28:40" x14ac:dyDescent="0.3">
      <c r="AB400" s="124"/>
      <c r="AC400" s="124"/>
      <c r="AD400" s="124"/>
      <c r="AE400" s="124"/>
      <c r="AF400" s="124"/>
      <c r="AG400" s="124"/>
      <c r="AH400" s="124"/>
      <c r="AI400" s="98"/>
      <c r="AJ400" s="98"/>
      <c r="AK400" s="98"/>
      <c r="AL400" s="98"/>
      <c r="AM400" s="98"/>
      <c r="AN400" s="98"/>
    </row>
    <row r="401" spans="28:40" x14ac:dyDescent="0.3">
      <c r="AB401" s="124"/>
      <c r="AC401" s="124"/>
      <c r="AD401" s="124"/>
      <c r="AE401" s="124"/>
      <c r="AF401" s="124"/>
      <c r="AG401" s="124"/>
      <c r="AH401" s="124"/>
      <c r="AI401" s="98"/>
      <c r="AJ401" s="98"/>
      <c r="AK401" s="98"/>
      <c r="AL401" s="98"/>
      <c r="AM401" s="98"/>
      <c r="AN401" s="98"/>
    </row>
    <row r="402" spans="28:40" x14ac:dyDescent="0.3">
      <c r="AB402" s="124"/>
      <c r="AC402" s="124"/>
      <c r="AD402" s="124"/>
      <c r="AE402" s="124"/>
      <c r="AF402" s="124"/>
      <c r="AG402" s="124"/>
      <c r="AH402" s="124"/>
      <c r="AI402" s="98"/>
      <c r="AJ402" s="98"/>
      <c r="AK402" s="98"/>
      <c r="AL402" s="98"/>
      <c r="AM402" s="98"/>
      <c r="AN402" s="98"/>
    </row>
    <row r="403" spans="28:40" x14ac:dyDescent="0.3">
      <c r="AB403" s="124"/>
      <c r="AC403" s="124"/>
      <c r="AD403" s="124"/>
      <c r="AE403" s="124"/>
      <c r="AF403" s="124"/>
      <c r="AG403" s="124"/>
      <c r="AH403" s="124"/>
      <c r="AI403" s="98"/>
      <c r="AJ403" s="98"/>
      <c r="AK403" s="98"/>
      <c r="AL403" s="98"/>
      <c r="AM403" s="98"/>
      <c r="AN403" s="98"/>
    </row>
    <row r="404" spans="28:40" x14ac:dyDescent="0.3">
      <c r="AB404" s="124"/>
      <c r="AC404" s="124"/>
      <c r="AD404" s="124"/>
      <c r="AE404" s="124"/>
      <c r="AF404" s="124"/>
      <c r="AG404" s="124"/>
      <c r="AH404" s="124"/>
      <c r="AI404" s="98"/>
      <c r="AJ404" s="98"/>
      <c r="AK404" s="98"/>
      <c r="AL404" s="98"/>
      <c r="AM404" s="98"/>
      <c r="AN404" s="98"/>
    </row>
    <row r="405" spans="28:40" x14ac:dyDescent="0.3">
      <c r="AB405" s="124"/>
      <c r="AC405" s="124"/>
      <c r="AD405" s="124"/>
      <c r="AE405" s="124"/>
      <c r="AF405" s="124"/>
      <c r="AG405" s="124"/>
      <c r="AH405" s="124"/>
      <c r="AI405" s="98"/>
      <c r="AJ405" s="98"/>
      <c r="AK405" s="98"/>
      <c r="AL405" s="98"/>
      <c r="AM405" s="98"/>
      <c r="AN405" s="98"/>
    </row>
    <row r="406" spans="28:40" x14ac:dyDescent="0.3">
      <c r="AB406" s="124"/>
      <c r="AC406" s="124"/>
      <c r="AD406" s="124"/>
      <c r="AE406" s="124"/>
      <c r="AF406" s="124"/>
      <c r="AG406" s="124"/>
      <c r="AH406" s="124"/>
      <c r="AI406" s="98"/>
      <c r="AJ406" s="98"/>
      <c r="AK406" s="98"/>
      <c r="AL406" s="98"/>
      <c r="AM406" s="98"/>
      <c r="AN406" s="98"/>
    </row>
    <row r="407" spans="28:40" x14ac:dyDescent="0.3">
      <c r="AB407" s="124"/>
      <c r="AC407" s="124"/>
      <c r="AD407" s="124"/>
      <c r="AE407" s="124"/>
      <c r="AF407" s="124"/>
      <c r="AG407" s="124"/>
      <c r="AH407" s="124"/>
      <c r="AI407" s="98"/>
      <c r="AJ407" s="98"/>
      <c r="AK407" s="98"/>
      <c r="AL407" s="98"/>
      <c r="AM407" s="98"/>
      <c r="AN407" s="98"/>
    </row>
    <row r="408" spans="28:40" x14ac:dyDescent="0.3">
      <c r="AB408" s="124"/>
      <c r="AC408" s="124"/>
      <c r="AD408" s="124"/>
      <c r="AE408" s="124"/>
      <c r="AF408" s="124"/>
      <c r="AG408" s="124"/>
      <c r="AH408" s="124"/>
      <c r="AI408" s="98"/>
      <c r="AJ408" s="98"/>
      <c r="AK408" s="98"/>
      <c r="AL408" s="98"/>
      <c r="AM408" s="98"/>
      <c r="AN408" s="98"/>
    </row>
    <row r="409" spans="28:40" x14ac:dyDescent="0.3">
      <c r="AB409" s="124"/>
      <c r="AC409" s="124"/>
      <c r="AD409" s="124"/>
      <c r="AE409" s="124"/>
      <c r="AF409" s="124"/>
      <c r="AG409" s="124"/>
      <c r="AH409" s="124"/>
      <c r="AI409" s="98"/>
      <c r="AJ409" s="98"/>
      <c r="AK409" s="98"/>
      <c r="AL409" s="98"/>
      <c r="AM409" s="98"/>
      <c r="AN409" s="98"/>
    </row>
  </sheetData>
  <sheetProtection algorithmName="SHA-512" hashValue="Cbl/53QPy+VN4zOVqklj6SLcVk6a15p9pquwxgxqSTsMKYvxZj02CwG1UEyvFIek6/8ZiIUeCpYDKrWF4LYBnA==" saltValue="9omeiG2umIESqpH00E9Wdw==" spinCount="100000" sheet="1" objects="1" scenarios="1"/>
  <mergeCells count="33">
    <mergeCell ref="F79:K79"/>
    <mergeCell ref="D2:J2"/>
    <mergeCell ref="D6:M6"/>
    <mergeCell ref="D37:M37"/>
    <mergeCell ref="F73:K73"/>
    <mergeCell ref="H46:I46"/>
    <mergeCell ref="F69:K69"/>
    <mergeCell ref="F71:K71"/>
    <mergeCell ref="H48:I48"/>
    <mergeCell ref="H50:I50"/>
    <mergeCell ref="H52:I52"/>
    <mergeCell ref="B3:P3"/>
    <mergeCell ref="F77:K77"/>
    <mergeCell ref="H41:I41"/>
    <mergeCell ref="F67:K67"/>
    <mergeCell ref="F75:K75"/>
    <mergeCell ref="H65:I65"/>
    <mergeCell ref="D57:M57"/>
    <mergeCell ref="H61:I61"/>
    <mergeCell ref="H63:I63"/>
    <mergeCell ref="H59:I59"/>
    <mergeCell ref="H49:I49"/>
    <mergeCell ref="H51:I51"/>
    <mergeCell ref="D24:M24"/>
    <mergeCell ref="D8:M8"/>
    <mergeCell ref="F55:K55"/>
    <mergeCell ref="D39:M39"/>
    <mergeCell ref="H53:I53"/>
    <mergeCell ref="H44:I44"/>
    <mergeCell ref="H43:I43"/>
    <mergeCell ref="H45:I45"/>
    <mergeCell ref="H42:I42"/>
    <mergeCell ref="H47:I47"/>
  </mergeCells>
  <conditionalFormatting sqref="M83 M55">
    <cfRule type="cellIs" dxfId="5" priority="5" operator="equal">
      <formula>"YES"</formula>
    </cfRule>
    <cfRule type="cellIs" dxfId="4" priority="6" operator="equal">
      <formula>"NO"</formula>
    </cfRule>
  </conditionalFormatting>
  <conditionalFormatting sqref="M79">
    <cfRule type="expression" dxfId="3" priority="3">
      <formula>$M$79="NO"</formula>
    </cfRule>
    <cfRule type="expression" dxfId="2" priority="4">
      <formula>$M$79="YES"</formula>
    </cfRule>
  </conditionalFormatting>
  <conditionalFormatting sqref="M81">
    <cfRule type="expression" dxfId="1" priority="1">
      <formula>$M$81="NO"</formula>
    </cfRule>
    <cfRule type="expression" dxfId="0" priority="2">
      <formula>$M$81="YES"</formula>
    </cfRule>
  </conditionalFormatting>
  <dataValidations count="1">
    <dataValidation type="list" allowBlank="1" showInputMessage="1" showErrorMessage="1" sqref="D61 D63" xr:uid="{00000000-0002-0000-0100-000000000000}">
      <formula1>Names</formula1>
    </dataValidation>
  </dataValidations>
  <pageMargins left="0.75" right="0.75" top="1" bottom="1" header="0.5" footer="0.5"/>
  <pageSetup scale="62" fitToHeight="2" orientation="portrait" horizontalDpi="4294967293" verticalDpi="300" r:id="rId1"/>
  <headerFooter alignWithMargins="0"/>
  <rowBreaks count="1" manualBreakCount="1">
    <brk id="35" max="16"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038B685A45DC41A9E74980C4AEE7A4" ma:contentTypeVersion="7" ma:contentTypeDescription="Create a new document." ma:contentTypeScope="" ma:versionID="4363a0949c482cd254ab8aaea2969a5a">
  <xsd:schema xmlns:xsd="http://www.w3.org/2001/XMLSchema" xmlns:xs="http://www.w3.org/2001/XMLSchema" xmlns:p="http://schemas.microsoft.com/office/2006/metadata/properties" xmlns:ns2="012667c2-49cb-4a3e-a784-2211346971e9" xmlns:ns3="e9f1df1c-5449-4465-bed4-140bb1fbb19c" targetNamespace="http://schemas.microsoft.com/office/2006/metadata/properties" ma:root="true" ma:fieldsID="1ae2339b7dedc23ca32f817168804eb8" ns2:_="" ns3:_="">
    <xsd:import namespace="012667c2-49cb-4a3e-a784-2211346971e9"/>
    <xsd:import namespace="e9f1df1c-5449-4465-bed4-140bb1fbb19c"/>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2667c2-49cb-4a3e-a784-2211346971e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9f1df1c-5449-4465-bed4-140bb1fbb19c"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B34ADC-D32A-495E-9757-EE41AD6DB5E0}">
  <ds:schemaRefs>
    <ds:schemaRef ds:uri="http://purl.org/dc/terms/"/>
    <ds:schemaRef ds:uri="http://purl.org/dc/dcmitype/"/>
    <ds:schemaRef ds:uri="012667c2-49cb-4a3e-a784-2211346971e9"/>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e9f1df1c-5449-4465-bed4-140bb1fbb19c"/>
    <ds:schemaRef ds:uri="http://www.w3.org/XML/1998/namespace"/>
  </ds:schemaRefs>
</ds:datastoreItem>
</file>

<file path=customXml/itemProps2.xml><?xml version="1.0" encoding="utf-8"?>
<ds:datastoreItem xmlns:ds="http://schemas.openxmlformats.org/officeDocument/2006/customXml" ds:itemID="{44E86B45-C4E1-415A-BAE8-12C95CAA7A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2667c2-49cb-4a3e-a784-2211346971e9"/>
    <ds:schemaRef ds:uri="e9f1df1c-5449-4465-bed4-140bb1fbb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6AD205-8613-4718-923C-DB5867442E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Summary</vt:lpstr>
      <vt:lpstr>Validation</vt:lpstr>
      <vt:lpstr>Names</vt:lpstr>
      <vt:lpstr>Summary!Print_Area</vt:lpstr>
      <vt:lpstr>Validation!Print_Area</vt:lpstr>
      <vt:lpstr>Summary!Print_Titles</vt:lpstr>
      <vt:lpstr>Validation!Print_Titles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Kemper</dc:creator>
  <cp:lastModifiedBy>Linda Johnson</cp:lastModifiedBy>
  <cp:lastPrinted>2013-09-12T12:50:29Z</cp:lastPrinted>
  <dcterms:created xsi:type="dcterms:W3CDTF">2005-11-19T19:14:57Z</dcterms:created>
  <dcterms:modified xsi:type="dcterms:W3CDTF">2020-05-26T21:28:22Z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0x010100C9038B685A45DC41A9E74980C4AEE7A4</vt:lpwstr>
  </property>
</Properties>
</file>